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afbc6a935b86576/Escritorio/"/>
    </mc:Choice>
  </mc:AlternateContent>
  <bookViews>
    <workbookView xWindow="0" yWindow="0" windowWidth="28800" windowHeight="12300" tabRatio="500" activeTab="3"/>
  </bookViews>
  <sheets>
    <sheet name="Info Vend Pedido" sheetId="1" r:id="rId1"/>
    <sheet name="Datos" sheetId="2" r:id="rId2"/>
    <sheet name="enunciado" sheetId="4" r:id="rId3"/>
    <sheet name="Hoja1" sheetId="3" r:id="rId4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2" i="3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" i="1"/>
  <c r="G474" i="3" l="1"/>
  <c r="G473" i="3"/>
  <c r="G472" i="3"/>
  <c r="G471" i="3"/>
  <c r="G475" i="3" l="1"/>
</calcChain>
</file>

<file path=xl/sharedStrings.xml><?xml version="1.0" encoding="utf-8"?>
<sst xmlns="http://schemas.openxmlformats.org/spreadsheetml/2006/main" count="310" uniqueCount="139">
  <si>
    <t>Pedido</t>
  </si>
  <si>
    <t>Fecha</t>
  </si>
  <si>
    <t>Vendedor</t>
  </si>
  <si>
    <t>Cod.Vendedor</t>
  </si>
  <si>
    <t>Región</t>
  </si>
  <si>
    <t>Nombre</t>
  </si>
  <si>
    <t>Cliente</t>
  </si>
  <si>
    <t>email</t>
  </si>
  <si>
    <t>Cod. Cliente</t>
  </si>
  <si>
    <t>CLILES</t>
  </si>
  <si>
    <t>CLILZS</t>
  </si>
  <si>
    <t>CliLOS</t>
  </si>
  <si>
    <t>CliLZO</t>
  </si>
  <si>
    <t>CliLZS</t>
  </si>
  <si>
    <t>CliLOO</t>
  </si>
  <si>
    <t>CliLHS</t>
  </si>
  <si>
    <t>CliLLS</t>
  </si>
  <si>
    <t>CLILLS</t>
  </si>
  <si>
    <t>CLILOS</t>
  </si>
  <si>
    <t>CLILOO</t>
  </si>
  <si>
    <t>CLILHS</t>
  </si>
  <si>
    <t>CLILZO</t>
  </si>
  <si>
    <t>CliLES</t>
  </si>
  <si>
    <t>Vendedores</t>
  </si>
  <si>
    <t>Nombre Vendedor</t>
  </si>
  <si>
    <t>II</t>
  </si>
  <si>
    <t>XV</t>
  </si>
  <si>
    <t>XIV</t>
  </si>
  <si>
    <t>RM</t>
  </si>
  <si>
    <t>Clientes</t>
  </si>
  <si>
    <t>empresa</t>
  </si>
  <si>
    <t>Nombre de Cliente</t>
  </si>
  <si>
    <t>E-mail</t>
  </si>
  <si>
    <t>Ferretería_3_Estrellas</t>
  </si>
  <si>
    <t>Raul Vasquez</t>
  </si>
  <si>
    <t>r.vasquez@ferretería_3_estrellas.cl</t>
  </si>
  <si>
    <t>La_Casa_del_Constructor</t>
  </si>
  <si>
    <t>Martin Feligres</t>
  </si>
  <si>
    <t>m.feligres@la_casa_del_constructor.cl</t>
  </si>
  <si>
    <t>ConstruMar</t>
  </si>
  <si>
    <t>Victor Carcamo</t>
  </si>
  <si>
    <t>v.carcamo@construmar.cl</t>
  </si>
  <si>
    <t>Ferretería_El_Martillo</t>
  </si>
  <si>
    <t>Silvia Opazo</t>
  </si>
  <si>
    <t>s.opazo@ferretería_el_martillo.cl</t>
  </si>
  <si>
    <t>Comercial_Perez&amp;Perez</t>
  </si>
  <si>
    <t>Jonh Valdés</t>
  </si>
  <si>
    <t>j.valdés@comercial_perez&amp;perez.cl</t>
  </si>
  <si>
    <t>El_Emporio_Chileno</t>
  </si>
  <si>
    <t>Luis Zulueta</t>
  </si>
  <si>
    <t>l.zulueta@el_emporio_chileno.cl</t>
  </si>
  <si>
    <t>Arce_Construcción</t>
  </si>
  <si>
    <t>Carla Montero</t>
  </si>
  <si>
    <t>c.montero@arce_construcción.cl</t>
  </si>
  <si>
    <t>Ferretería_Don_Ramon</t>
  </si>
  <si>
    <t>Ramon Montecinos</t>
  </si>
  <si>
    <t>r.montecinos@ferretería_don_ramon.cl</t>
  </si>
  <si>
    <t>Constructora_PDF</t>
  </si>
  <si>
    <t>Gabriel Danavos</t>
  </si>
  <si>
    <t>g.danavos@constructora_pdf.cl</t>
  </si>
  <si>
    <t>Manuel_Peréz_y_Hnos.</t>
  </si>
  <si>
    <t>José Manuel Peréz</t>
  </si>
  <si>
    <t>j.manuel peréz@manuel_peréz_y_hnos..cl</t>
  </si>
  <si>
    <t>Regiones</t>
  </si>
  <si>
    <t>Nº</t>
  </si>
  <si>
    <t>Nombre Región</t>
  </si>
  <si>
    <t>Arica y Parinacota</t>
  </si>
  <si>
    <t>I</t>
  </si>
  <si>
    <t>Tarapacá</t>
  </si>
  <si>
    <t>Antofagasta</t>
  </si>
  <si>
    <t>III</t>
  </si>
  <si>
    <t>Atacama</t>
  </si>
  <si>
    <t>IV</t>
  </si>
  <si>
    <t>Coquimbo</t>
  </si>
  <si>
    <t>V</t>
  </si>
  <si>
    <t>Valparaíso</t>
  </si>
  <si>
    <t>Metropolitana</t>
  </si>
  <si>
    <t>VI</t>
  </si>
  <si>
    <t>O'Higgins</t>
  </si>
  <si>
    <t>VII</t>
  </si>
  <si>
    <t>Maule</t>
  </si>
  <si>
    <t>VIII</t>
  </si>
  <si>
    <t>Biobío</t>
  </si>
  <si>
    <t>IX</t>
  </si>
  <si>
    <t>Araucanía</t>
  </si>
  <si>
    <t>Los Ríos</t>
  </si>
  <si>
    <t>X</t>
  </si>
  <si>
    <t>Los Lagos</t>
  </si>
  <si>
    <t>XI</t>
  </si>
  <si>
    <t>Aysén</t>
  </si>
  <si>
    <t>XII</t>
  </si>
  <si>
    <t>Magallanes</t>
  </si>
  <si>
    <t>CLILLO</t>
  </si>
  <si>
    <t>CLILEO</t>
  </si>
  <si>
    <t>CLILHO</t>
  </si>
  <si>
    <t>Roberto Mancilla</t>
  </si>
  <si>
    <t>Julio Ponce</t>
  </si>
  <si>
    <t>Guillermo Parada</t>
  </si>
  <si>
    <t>Juan Carlos Guzman</t>
  </si>
  <si>
    <t>FFMED</t>
  </si>
  <si>
    <t>mmMIN</t>
  </si>
  <si>
    <t>CGMAX</t>
  </si>
  <si>
    <t>cgMIN</t>
  </si>
  <si>
    <t>CgMAX</t>
  </si>
  <si>
    <t>fFMED</t>
  </si>
  <si>
    <t>cgMAX</t>
  </si>
  <si>
    <t>ffMED</t>
  </si>
  <si>
    <t>MMMIN</t>
  </si>
  <si>
    <t>MmMIN</t>
  </si>
  <si>
    <t>mMMIN</t>
  </si>
  <si>
    <t>CGMIN</t>
  </si>
  <si>
    <t>Cod.Cliente</t>
  </si>
  <si>
    <t>Persona</t>
  </si>
  <si>
    <t>Edad</t>
  </si>
  <si>
    <t>genero (0=hombre; 1=mujer)</t>
  </si>
  <si>
    <t>personas hogar</t>
  </si>
  <si>
    <t>genero</t>
  </si>
  <si>
    <t>Ingreso hogar PC</t>
  </si>
  <si>
    <t>segmento SE</t>
  </si>
  <si>
    <t>Bono correspondiente</t>
  </si>
  <si>
    <t>Bono correspondiente criterio 2</t>
  </si>
  <si>
    <t>Categoria hogar</t>
  </si>
  <si>
    <t>Ingresos PC menores/iguales a</t>
  </si>
  <si>
    <t>A</t>
  </si>
  <si>
    <t>B</t>
  </si>
  <si>
    <t>C</t>
  </si>
  <si>
    <t>D</t>
  </si>
  <si>
    <t>Bonos e impuesto</t>
  </si>
  <si>
    <t>Actual:</t>
  </si>
  <si>
    <t>Bono</t>
  </si>
  <si>
    <t>Nuevo:</t>
  </si>
  <si>
    <t xml:space="preserve">Número hogares </t>
  </si>
  <si>
    <t>a</t>
  </si>
  <si>
    <t>b</t>
  </si>
  <si>
    <t>c</t>
  </si>
  <si>
    <t>d</t>
  </si>
  <si>
    <t>total</t>
  </si>
  <si>
    <t xml:space="preserve">Ingreso hogar </t>
  </si>
  <si>
    <t>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</si>
</sst>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 &quot;$&quot;* #,##0_ ;_ &quot;$&quot;* \-#,##0_ ;_ &quot;$&quot;* &quot;-&quot;_ ;_ @_ "/>
    <numFmt numFmtId="164" formatCode="_-&quot;$&quot;\ * #,##0.00_-;\-&quot;$&quot;\ * #,##0.00_-;_-&quot;$&quot;\ * &quot;-&quot;??_-;_-@_-"/>
    <numFmt numFmtId="165" formatCode="&quot;$&quot;#,##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</font>
    <font>
      <b/>
      <sz val="11"/>
      <name val="Verdana"/>
      <family val="2"/>
    </font>
    <font>
      <b/>
      <sz val="10"/>
      <color theme="0"/>
      <name val="Verdana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2" fontId="6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5" fillId="2" borderId="0" xfId="1" applyFont="1" applyFill="1"/>
    <xf numFmtId="0" fontId="2" fillId="3" borderId="0" xfId="1" applyFont="1" applyFill="1"/>
    <xf numFmtId="0" fontId="2" fillId="5" borderId="0" xfId="1" applyFont="1" applyFill="1"/>
    <xf numFmtId="0" fontId="5" fillId="6" borderId="1" xfId="1" applyFont="1" applyFill="1" applyBorder="1" applyAlignment="1">
      <alignment horizontal="center"/>
    </xf>
    <xf numFmtId="0" fontId="5" fillId="6" borderId="0" xfId="1" applyFont="1" applyFill="1" applyAlignment="1">
      <alignment horizontal="center" vertical="center"/>
    </xf>
    <xf numFmtId="0" fontId="2" fillId="7" borderId="2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7" borderId="2" xfId="0" applyFill="1" applyBorder="1"/>
    <xf numFmtId="0" fontId="0" fillId="0" borderId="2" xfId="0" applyBorder="1"/>
    <xf numFmtId="0" fontId="0" fillId="9" borderId="0" xfId="0" applyFill="1"/>
    <xf numFmtId="0" fontId="0" fillId="10" borderId="2" xfId="0" applyFill="1" applyBorder="1"/>
    <xf numFmtId="165" fontId="0" fillId="0" borderId="2" xfId="0" applyNumberFormat="1" applyBorder="1"/>
    <xf numFmtId="42" fontId="0" fillId="0" borderId="2" xfId="3" applyFont="1" applyBorder="1"/>
    <xf numFmtId="165" fontId="0" fillId="0" borderId="0" xfId="0" applyNumberFormat="1"/>
    <xf numFmtId="0" fontId="0" fillId="4" borderId="2" xfId="0" applyFill="1" applyBorder="1"/>
    <xf numFmtId="0" fontId="7" fillId="0" borderId="0" xfId="0" applyFont="1"/>
    <xf numFmtId="0" fontId="0" fillId="0" borderId="2" xfId="0" applyFill="1" applyBorder="1"/>
    <xf numFmtId="9" fontId="0" fillId="0" borderId="2" xfId="0" applyNumberFormat="1" applyFill="1" applyBorder="1"/>
    <xf numFmtId="0" fontId="1" fillId="8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4">
    <cellStyle name="Moneda [0]" xfId="3" builtinId="7"/>
    <cellStyle name="Moneda 2" xfId="2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7</xdr:col>
      <xdr:colOff>191346</xdr:colOff>
      <xdr:row>14</xdr:row>
      <xdr:rowOff>152764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2900"/>
          <a:ext cx="6058746" cy="2610214"/>
        </a:xfrm>
        <a:prstGeom prst="rect">
          <a:avLst/>
        </a:prstGeom>
      </xdr:spPr>
    </xdr:pic>
    <xdr:clientData/>
  </xdr:twoCellAnchor>
  <xdr:twoCellAnchor editAs="oneCell">
    <xdr:from>
      <xdr:col>2</xdr:col>
      <xdr:colOff>561975</xdr:colOff>
      <xdr:row>15</xdr:row>
      <xdr:rowOff>152400</xdr:rowOff>
    </xdr:from>
    <xdr:to>
      <xdr:col>3</xdr:col>
      <xdr:colOff>466829</xdr:colOff>
      <xdr:row>20</xdr:row>
      <xdr:rowOff>9645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3152775"/>
          <a:ext cx="743054" cy="85737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20</xdr:row>
      <xdr:rowOff>123825</xdr:rowOff>
    </xdr:from>
    <xdr:to>
      <xdr:col>3</xdr:col>
      <xdr:colOff>476665</xdr:colOff>
      <xdr:row>26</xdr:row>
      <xdr:rowOff>190677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124325"/>
          <a:ext cx="2972215" cy="1267002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29</xdr:row>
      <xdr:rowOff>123825</xdr:rowOff>
    </xdr:from>
    <xdr:to>
      <xdr:col>6</xdr:col>
      <xdr:colOff>486523</xdr:colOff>
      <xdr:row>31</xdr:row>
      <xdr:rowOff>161986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5924550"/>
          <a:ext cx="5363323" cy="43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s.wikipedia.org/wiki/Regi%C3%B3n_del_Libertador_General_Bernardo_O%27Higgins" TargetMode="External"/><Relationship Id="rId13" Type="http://schemas.openxmlformats.org/officeDocument/2006/relationships/hyperlink" Target="http://es.wikipedia.org/wiki/Regi%C3%B3n_de_Los_Lagos" TargetMode="External"/><Relationship Id="rId3" Type="http://schemas.openxmlformats.org/officeDocument/2006/relationships/hyperlink" Target="http://es.wikipedia.org/wiki/Regi%C3%B3n_de_Antofagasta" TargetMode="External"/><Relationship Id="rId7" Type="http://schemas.openxmlformats.org/officeDocument/2006/relationships/hyperlink" Target="http://es.wikipedia.org/wiki/Regi%C3%B3n_Metropolitana_de_Santiago" TargetMode="External"/><Relationship Id="rId12" Type="http://schemas.openxmlformats.org/officeDocument/2006/relationships/hyperlink" Target="http://es.wikipedia.org/wiki/Regi%C3%B3n_de_Los_R%C3%ADos" TargetMode="External"/><Relationship Id="rId2" Type="http://schemas.openxmlformats.org/officeDocument/2006/relationships/hyperlink" Target="http://es.wikipedia.org/wiki/Regi%C3%B3n_de_Tarapac%C3%A1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es.wikipedia.org/wiki/Regi%C3%B3n_de_Arica_y_Parinacota" TargetMode="External"/><Relationship Id="rId6" Type="http://schemas.openxmlformats.org/officeDocument/2006/relationships/hyperlink" Target="http://es.wikipedia.org/wiki/Regi%C3%B3n_de_Valpara%C3%ADso" TargetMode="External"/><Relationship Id="rId11" Type="http://schemas.openxmlformats.org/officeDocument/2006/relationships/hyperlink" Target="http://es.wikipedia.org/wiki/Regi%C3%B3n_de_la_Araucan%C3%ADa" TargetMode="External"/><Relationship Id="rId5" Type="http://schemas.openxmlformats.org/officeDocument/2006/relationships/hyperlink" Target="http://es.wikipedia.org/wiki/Regi%C3%B3n_de_Coquimbo" TargetMode="External"/><Relationship Id="rId15" Type="http://schemas.openxmlformats.org/officeDocument/2006/relationships/hyperlink" Target="http://es.wikipedia.org/wiki/Regi%C3%B3n_de_Magallanes_y_de_la_Ant%C3%A1rtica_Chilena" TargetMode="External"/><Relationship Id="rId10" Type="http://schemas.openxmlformats.org/officeDocument/2006/relationships/hyperlink" Target="http://es.wikipedia.org/wiki/Regi%C3%B3n_del_Biob%C3%ADo" TargetMode="External"/><Relationship Id="rId4" Type="http://schemas.openxmlformats.org/officeDocument/2006/relationships/hyperlink" Target="http://es.wikipedia.org/wiki/Regi%C3%B3n_de_Atacama" TargetMode="External"/><Relationship Id="rId9" Type="http://schemas.openxmlformats.org/officeDocument/2006/relationships/hyperlink" Target="http://es.wikipedia.org/wiki/Regi%C3%B3n_del_Maule" TargetMode="External"/><Relationship Id="rId14" Type="http://schemas.openxmlformats.org/officeDocument/2006/relationships/hyperlink" Target="http://es.wikipedia.org/wiki/Regi%C3%B3n_de_Ays%C3%A9n_del_General_Carlos_Ib%C3%A1%C3%B1ez_del_Camp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H3" sqref="H3:H86"/>
    </sheetView>
  </sheetViews>
  <sheetFormatPr baseColWidth="10" defaultRowHeight="15.75" x14ac:dyDescent="0.25"/>
  <cols>
    <col min="1" max="1" width="11.125" bestFit="1" customWidth="1"/>
    <col min="2" max="3" width="13.875" customWidth="1"/>
    <col min="4" max="4" width="3.375" customWidth="1"/>
    <col min="5" max="5" width="27.625" customWidth="1"/>
    <col min="6" max="6" width="36" bestFit="1" customWidth="1"/>
    <col min="7" max="7" width="24.5" customWidth="1"/>
    <col min="8" max="8" width="15.5" customWidth="1"/>
  </cols>
  <sheetData>
    <row r="1" spans="1:10" x14ac:dyDescent="0.25">
      <c r="A1" s="29" t="s">
        <v>0</v>
      </c>
      <c r="B1" s="29"/>
      <c r="C1" s="29"/>
      <c r="E1" s="28" t="s">
        <v>6</v>
      </c>
      <c r="F1" s="28"/>
      <c r="G1" s="27" t="s">
        <v>2</v>
      </c>
      <c r="H1" s="27"/>
    </row>
    <row r="2" spans="1:10" x14ac:dyDescent="0.25">
      <c r="A2" s="13" t="s">
        <v>1</v>
      </c>
      <c r="B2" s="13" t="s">
        <v>3</v>
      </c>
      <c r="C2" s="13" t="s">
        <v>8</v>
      </c>
      <c r="D2" s="1"/>
      <c r="E2" s="15" t="s">
        <v>5</v>
      </c>
      <c r="F2" s="15" t="s">
        <v>7</v>
      </c>
      <c r="G2" s="14" t="s">
        <v>5</v>
      </c>
      <c r="H2" s="14" t="s">
        <v>65</v>
      </c>
      <c r="J2" t="s">
        <v>138</v>
      </c>
    </row>
    <row r="3" spans="1:10" x14ac:dyDescent="0.25">
      <c r="A3" s="3">
        <v>42390</v>
      </c>
      <c r="B3" s="2" t="s">
        <v>99</v>
      </c>
      <c r="C3" s="2" t="s">
        <v>9</v>
      </c>
      <c r="E3" t="str">
        <f>VLOOKUP(C3,Datos!$A$3:$D$13,3,)</f>
        <v>Ramon Montecinos</v>
      </c>
      <c r="F3" t="str">
        <f>VLOOKUP(C3,Datos!$A$3:$D$13,4,)</f>
        <v>r.montecinos@ferretería_don_ramon.cl</v>
      </c>
      <c r="G3" t="str">
        <f>HLOOKUP(B3,Datos!$G$3:$J$5,2,)</f>
        <v>Guillermo Parada</v>
      </c>
      <c r="H3" t="str">
        <f>VLOOKUP(J3,Datos!$A$17:$B$31,2,)</f>
        <v>Los Ríos</v>
      </c>
      <c r="J3" t="str">
        <f>HLOOKUP(B3,Datos!$G$3:$J$5,3,)</f>
        <v>XIV</v>
      </c>
    </row>
    <row r="4" spans="1:10" x14ac:dyDescent="0.25">
      <c r="A4" s="3">
        <v>42498</v>
      </c>
      <c r="B4" s="2" t="s">
        <v>100</v>
      </c>
      <c r="C4" s="2" t="s">
        <v>10</v>
      </c>
      <c r="E4" t="str">
        <f>VLOOKUP(C4,Datos!$A$3:$D$13,3,)</f>
        <v>Luis Zulueta</v>
      </c>
      <c r="F4" t="str">
        <f>VLOOKUP(C4,Datos!$A$3:$D$13,4,)</f>
        <v>l.zulueta@el_emporio_chileno.cl</v>
      </c>
      <c r="G4" t="str">
        <f>HLOOKUP(B4,Datos!$G$3:$J$5,2,)</f>
        <v>Juan Carlos Guzman</v>
      </c>
      <c r="H4" t="str">
        <f>VLOOKUP(J4,Datos!$A$17:$B$31,2,)</f>
        <v>Metropolitana</v>
      </c>
      <c r="J4" t="str">
        <f>HLOOKUP(B4,Datos!$G$3:$J$5,3,)</f>
        <v>RM</v>
      </c>
    </row>
    <row r="5" spans="1:10" x14ac:dyDescent="0.25">
      <c r="A5" s="3">
        <v>42649</v>
      </c>
      <c r="B5" s="2" t="s">
        <v>100</v>
      </c>
      <c r="C5" s="2" t="s">
        <v>11</v>
      </c>
      <c r="E5" t="str">
        <f>VLOOKUP(C5,Datos!$A$3:$D$13,3,)</f>
        <v>Martin Feligres</v>
      </c>
      <c r="F5" t="str">
        <f>VLOOKUP(C5,Datos!$A$3:$D$13,4,)</f>
        <v>m.feligres@la_casa_del_constructor.cl</v>
      </c>
      <c r="G5" t="str">
        <f>HLOOKUP(B5,Datos!$G$3:$J$5,2,)</f>
        <v>Juan Carlos Guzman</v>
      </c>
      <c r="H5" t="str">
        <f>VLOOKUP(J5,Datos!$A$17:$B$31,2,)</f>
        <v>Metropolitana</v>
      </c>
      <c r="J5" t="str">
        <f>HLOOKUP(B5,Datos!$G$3:$J$5,3,)</f>
        <v>RM</v>
      </c>
    </row>
    <row r="6" spans="1:10" x14ac:dyDescent="0.25">
      <c r="A6" s="3">
        <v>42643</v>
      </c>
      <c r="B6" s="2" t="s">
        <v>99</v>
      </c>
      <c r="C6" s="2" t="s">
        <v>12</v>
      </c>
      <c r="E6" t="str">
        <f>VLOOKUP(C6,Datos!$A$3:$D$13,3,)</f>
        <v>Jonh Valdés</v>
      </c>
      <c r="F6" t="str">
        <f>VLOOKUP(C6,Datos!$A$3:$D$13,4,)</f>
        <v>j.valdés@comercial_perez&amp;perez.cl</v>
      </c>
      <c r="G6" t="str">
        <f>HLOOKUP(B6,Datos!$G$3:$J$5,2,)</f>
        <v>Guillermo Parada</v>
      </c>
      <c r="H6" t="str">
        <f>VLOOKUP(J6,Datos!$A$17:$B$31,2,)</f>
        <v>Los Ríos</v>
      </c>
      <c r="J6" t="str">
        <f>HLOOKUP(B6,Datos!$G$3:$J$5,3,)</f>
        <v>XIV</v>
      </c>
    </row>
    <row r="7" spans="1:10" x14ac:dyDescent="0.25">
      <c r="A7" s="3">
        <v>42690</v>
      </c>
      <c r="B7" s="2" t="s">
        <v>101</v>
      </c>
      <c r="C7" s="2" t="s">
        <v>11</v>
      </c>
      <c r="E7" t="str">
        <f>VLOOKUP(C7,Datos!$A$3:$D$13,3,)</f>
        <v>Martin Feligres</v>
      </c>
      <c r="F7" t="str">
        <f>VLOOKUP(C7,Datos!$A$3:$D$13,4,)</f>
        <v>m.feligres@la_casa_del_constructor.cl</v>
      </c>
      <c r="G7" t="str">
        <f>HLOOKUP(B7,Datos!$G$3:$J$5,2,)</f>
        <v>Julio Ponce</v>
      </c>
      <c r="H7" t="str">
        <f>VLOOKUP(J7,Datos!$A$17:$B$31,2,)</f>
        <v>Arica y Parinacota</v>
      </c>
      <c r="J7" t="str">
        <f>HLOOKUP(B7,Datos!$G$3:$J$5,3,)</f>
        <v>XV</v>
      </c>
    </row>
    <row r="8" spans="1:10" x14ac:dyDescent="0.25">
      <c r="A8" s="3">
        <v>42399</v>
      </c>
      <c r="B8" s="2" t="s">
        <v>101</v>
      </c>
      <c r="C8" s="2" t="s">
        <v>11</v>
      </c>
      <c r="E8" t="str">
        <f>VLOOKUP(C8,Datos!$A$3:$D$13,3,)</f>
        <v>Martin Feligres</v>
      </c>
      <c r="F8" t="str">
        <f>VLOOKUP(C8,Datos!$A$3:$D$13,4,)</f>
        <v>m.feligres@la_casa_del_constructor.cl</v>
      </c>
      <c r="G8" t="str">
        <f>HLOOKUP(B8,Datos!$G$3:$J$5,2,)</f>
        <v>Julio Ponce</v>
      </c>
      <c r="H8" t="str">
        <f>VLOOKUP(J8,Datos!$A$17:$B$31,2,)</f>
        <v>Arica y Parinacota</v>
      </c>
      <c r="J8" t="str">
        <f>HLOOKUP(B8,Datos!$G$3:$J$5,3,)</f>
        <v>XV</v>
      </c>
    </row>
    <row r="9" spans="1:10" x14ac:dyDescent="0.25">
      <c r="A9" s="3">
        <v>42412</v>
      </c>
      <c r="B9" s="2" t="s">
        <v>99</v>
      </c>
      <c r="C9" s="2" t="s">
        <v>11</v>
      </c>
      <c r="E9" t="str">
        <f>VLOOKUP(C9,Datos!$A$3:$D$13,3,)</f>
        <v>Martin Feligres</v>
      </c>
      <c r="F9" t="str">
        <f>VLOOKUP(C9,Datos!$A$3:$D$13,4,)</f>
        <v>m.feligres@la_casa_del_constructor.cl</v>
      </c>
      <c r="G9" t="str">
        <f>HLOOKUP(B9,Datos!$G$3:$J$5,2,)</f>
        <v>Guillermo Parada</v>
      </c>
      <c r="H9" t="str">
        <f>VLOOKUP(J9,Datos!$A$17:$B$31,2,)</f>
        <v>Los Ríos</v>
      </c>
      <c r="J9" t="str">
        <f>HLOOKUP(B9,Datos!$G$3:$J$5,3,)</f>
        <v>XIV</v>
      </c>
    </row>
    <row r="10" spans="1:10" x14ac:dyDescent="0.25">
      <c r="A10" s="3">
        <v>42605</v>
      </c>
      <c r="B10" s="2" t="s">
        <v>102</v>
      </c>
      <c r="C10" s="2" t="s">
        <v>13</v>
      </c>
      <c r="E10" t="str">
        <f>VLOOKUP(C10,Datos!$A$3:$D$13,3,)</f>
        <v>Luis Zulueta</v>
      </c>
      <c r="F10" t="str">
        <f>VLOOKUP(C10,Datos!$A$3:$D$13,4,)</f>
        <v>l.zulueta@el_emporio_chileno.cl</v>
      </c>
      <c r="G10" t="str">
        <f>HLOOKUP(B10,Datos!$G$3:$J$5,2,)</f>
        <v>Roberto Mancilla</v>
      </c>
      <c r="H10" t="str">
        <f>VLOOKUP(J10,Datos!$A$17:$B$31,2,)</f>
        <v>Antofagasta</v>
      </c>
      <c r="J10" t="str">
        <f>HLOOKUP(B10,Datos!$G$3:$J$5,3,)</f>
        <v>II</v>
      </c>
    </row>
    <row r="11" spans="1:10" x14ac:dyDescent="0.25">
      <c r="A11" s="3">
        <v>42453</v>
      </c>
      <c r="B11" s="2" t="s">
        <v>100</v>
      </c>
      <c r="C11" s="2" t="s">
        <v>14</v>
      </c>
      <c r="E11" t="str">
        <f>VLOOKUP(C11,Datos!$A$3:$D$13,3,)</f>
        <v>Raul Vasquez</v>
      </c>
      <c r="F11" t="str">
        <f>VLOOKUP(C11,Datos!$A$3:$D$13,4,)</f>
        <v>r.vasquez@ferretería_3_estrellas.cl</v>
      </c>
      <c r="G11" t="str">
        <f>HLOOKUP(B11,Datos!$G$3:$J$5,2,)</f>
        <v>Juan Carlos Guzman</v>
      </c>
      <c r="H11" t="str">
        <f>VLOOKUP(J11,Datos!$A$17:$B$31,2,)</f>
        <v>Metropolitana</v>
      </c>
      <c r="J11" t="str">
        <f>HLOOKUP(B11,Datos!$G$3:$J$5,3,)</f>
        <v>RM</v>
      </c>
    </row>
    <row r="12" spans="1:10" x14ac:dyDescent="0.25">
      <c r="A12" s="3">
        <v>42483</v>
      </c>
      <c r="B12" s="2" t="s">
        <v>103</v>
      </c>
      <c r="C12" s="2" t="s">
        <v>11</v>
      </c>
      <c r="E12" t="str">
        <f>VLOOKUP(C12,Datos!$A$3:$D$13,3,)</f>
        <v>Martin Feligres</v>
      </c>
      <c r="F12" t="str">
        <f>VLOOKUP(C12,Datos!$A$3:$D$13,4,)</f>
        <v>m.feligres@la_casa_del_constructor.cl</v>
      </c>
      <c r="G12" t="str">
        <f>HLOOKUP(B12,Datos!$G$3:$J$5,2,)</f>
        <v>Julio Ponce</v>
      </c>
      <c r="H12" t="str">
        <f>VLOOKUP(J12,Datos!$A$17:$B$31,2,)</f>
        <v>Arica y Parinacota</v>
      </c>
      <c r="J12" t="str">
        <f>HLOOKUP(B12,Datos!$G$3:$J$5,3,)</f>
        <v>XV</v>
      </c>
    </row>
    <row r="13" spans="1:10" x14ac:dyDescent="0.25">
      <c r="A13" s="3">
        <v>42594</v>
      </c>
      <c r="B13" s="2" t="s">
        <v>102</v>
      </c>
      <c r="C13" s="2" t="s">
        <v>15</v>
      </c>
      <c r="E13" t="str">
        <f>VLOOKUP(C13,Datos!$A$3:$D$13,3,)</f>
        <v>José Manuel Peréz</v>
      </c>
      <c r="F13" t="str">
        <f>VLOOKUP(C13,Datos!$A$3:$D$13,4,)</f>
        <v>j.manuel peréz@manuel_peréz_y_hnos..cl</v>
      </c>
      <c r="G13" t="str">
        <f>HLOOKUP(B13,Datos!$G$3:$J$5,2,)</f>
        <v>Roberto Mancilla</v>
      </c>
      <c r="H13" t="str">
        <f>VLOOKUP(J13,Datos!$A$17:$B$31,2,)</f>
        <v>Antofagasta</v>
      </c>
      <c r="J13" t="str">
        <f>HLOOKUP(B13,Datos!$G$3:$J$5,3,)</f>
        <v>II</v>
      </c>
    </row>
    <row r="14" spans="1:10" x14ac:dyDescent="0.25">
      <c r="A14" s="3">
        <v>42456</v>
      </c>
      <c r="B14" s="2" t="s">
        <v>102</v>
      </c>
      <c r="C14" s="2" t="s">
        <v>13</v>
      </c>
      <c r="E14" t="str">
        <f>VLOOKUP(C14,Datos!$A$3:$D$13,3,)</f>
        <v>Luis Zulueta</v>
      </c>
      <c r="F14" t="str">
        <f>VLOOKUP(C14,Datos!$A$3:$D$13,4,)</f>
        <v>l.zulueta@el_emporio_chileno.cl</v>
      </c>
      <c r="G14" t="str">
        <f>HLOOKUP(B14,Datos!$G$3:$J$5,2,)</f>
        <v>Roberto Mancilla</v>
      </c>
      <c r="H14" t="str">
        <f>VLOOKUP(J14,Datos!$A$17:$B$31,2,)</f>
        <v>Antofagasta</v>
      </c>
      <c r="J14" t="str">
        <f>HLOOKUP(B14,Datos!$G$3:$J$5,3,)</f>
        <v>II</v>
      </c>
    </row>
    <row r="15" spans="1:10" x14ac:dyDescent="0.25">
      <c r="A15" s="3">
        <v>42549</v>
      </c>
      <c r="B15" s="2" t="s">
        <v>103</v>
      </c>
      <c r="C15" s="2" t="s">
        <v>16</v>
      </c>
      <c r="E15" t="str">
        <f>VLOOKUP(C15,Datos!$A$3:$D$13,3,)</f>
        <v>Silvia Opazo</v>
      </c>
      <c r="F15" t="str">
        <f>VLOOKUP(C15,Datos!$A$3:$D$13,4,)</f>
        <v>s.opazo@ferretería_el_martillo.cl</v>
      </c>
      <c r="G15" t="str">
        <f>HLOOKUP(B15,Datos!$G$3:$J$5,2,)</f>
        <v>Julio Ponce</v>
      </c>
      <c r="H15" t="str">
        <f>VLOOKUP(J15,Datos!$A$17:$B$31,2,)</f>
        <v>Arica y Parinacota</v>
      </c>
      <c r="J15" t="str">
        <f>HLOOKUP(B15,Datos!$G$3:$J$5,3,)</f>
        <v>XV</v>
      </c>
    </row>
    <row r="16" spans="1:10" x14ac:dyDescent="0.25">
      <c r="A16" s="3">
        <v>42622</v>
      </c>
      <c r="B16" s="2" t="s">
        <v>100</v>
      </c>
      <c r="C16" s="2" t="s">
        <v>11</v>
      </c>
      <c r="E16" t="str">
        <f>VLOOKUP(C16,Datos!$A$3:$D$13,3,)</f>
        <v>Martin Feligres</v>
      </c>
      <c r="F16" t="str">
        <f>VLOOKUP(C16,Datos!$A$3:$D$13,4,)</f>
        <v>m.feligres@la_casa_del_constructor.cl</v>
      </c>
      <c r="G16" t="str">
        <f>HLOOKUP(B16,Datos!$G$3:$J$5,2,)</f>
        <v>Juan Carlos Guzman</v>
      </c>
      <c r="H16" t="str">
        <f>VLOOKUP(J16,Datos!$A$17:$B$31,2,)</f>
        <v>Metropolitana</v>
      </c>
      <c r="J16" t="str">
        <f>HLOOKUP(B16,Datos!$G$3:$J$5,3,)</f>
        <v>RM</v>
      </c>
    </row>
    <row r="17" spans="1:10" x14ac:dyDescent="0.25">
      <c r="A17" s="3">
        <v>42640</v>
      </c>
      <c r="B17" s="2" t="s">
        <v>102</v>
      </c>
      <c r="C17" s="2" t="s">
        <v>13</v>
      </c>
      <c r="E17" t="str">
        <f>VLOOKUP(C17,Datos!$A$3:$D$13,3,)</f>
        <v>Luis Zulueta</v>
      </c>
      <c r="F17" t="str">
        <f>VLOOKUP(C17,Datos!$A$3:$D$13,4,)</f>
        <v>l.zulueta@el_emporio_chileno.cl</v>
      </c>
      <c r="G17" t="str">
        <f>HLOOKUP(B17,Datos!$G$3:$J$5,2,)</f>
        <v>Roberto Mancilla</v>
      </c>
      <c r="H17" t="str">
        <f>VLOOKUP(J17,Datos!$A$17:$B$31,2,)</f>
        <v>Antofagasta</v>
      </c>
      <c r="J17" t="str">
        <f>HLOOKUP(B17,Datos!$G$3:$J$5,3,)</f>
        <v>II</v>
      </c>
    </row>
    <row r="18" spans="1:10" x14ac:dyDescent="0.25">
      <c r="A18" s="3">
        <v>42695</v>
      </c>
      <c r="B18" s="2" t="s">
        <v>99</v>
      </c>
      <c r="C18" s="2" t="s">
        <v>13</v>
      </c>
      <c r="E18" t="str">
        <f>VLOOKUP(C18,Datos!$A$3:$D$13,3,)</f>
        <v>Luis Zulueta</v>
      </c>
      <c r="F18" t="str">
        <f>VLOOKUP(C18,Datos!$A$3:$D$13,4,)</f>
        <v>l.zulueta@el_emporio_chileno.cl</v>
      </c>
      <c r="G18" t="str">
        <f>HLOOKUP(B18,Datos!$G$3:$J$5,2,)</f>
        <v>Guillermo Parada</v>
      </c>
      <c r="H18" t="str">
        <f>VLOOKUP(J18,Datos!$A$17:$B$31,2,)</f>
        <v>Los Ríos</v>
      </c>
      <c r="J18" t="str">
        <f>HLOOKUP(B18,Datos!$G$3:$J$5,3,)</f>
        <v>XIV</v>
      </c>
    </row>
    <row r="19" spans="1:10" x14ac:dyDescent="0.25">
      <c r="A19" s="3">
        <v>42582</v>
      </c>
      <c r="B19" s="2" t="s">
        <v>103</v>
      </c>
      <c r="C19" s="2" t="s">
        <v>14</v>
      </c>
      <c r="E19" t="str">
        <f>VLOOKUP(C19,Datos!$A$3:$D$13,3,)</f>
        <v>Raul Vasquez</v>
      </c>
      <c r="F19" t="str">
        <f>VLOOKUP(C19,Datos!$A$3:$D$13,4,)</f>
        <v>r.vasquez@ferretería_3_estrellas.cl</v>
      </c>
      <c r="G19" t="str">
        <f>HLOOKUP(B19,Datos!$G$3:$J$5,2,)</f>
        <v>Julio Ponce</v>
      </c>
      <c r="H19" t="str">
        <f>VLOOKUP(J19,Datos!$A$17:$B$31,2,)</f>
        <v>Arica y Parinacota</v>
      </c>
      <c r="J19" t="str">
        <f>HLOOKUP(B19,Datos!$G$3:$J$5,3,)</f>
        <v>XV</v>
      </c>
    </row>
    <row r="20" spans="1:10" x14ac:dyDescent="0.25">
      <c r="A20" s="3">
        <v>42365</v>
      </c>
      <c r="B20" s="2" t="s">
        <v>102</v>
      </c>
      <c r="C20" s="2" t="s">
        <v>15</v>
      </c>
      <c r="E20" t="str">
        <f>VLOOKUP(C20,Datos!$A$3:$D$13,3,)</f>
        <v>José Manuel Peréz</v>
      </c>
      <c r="F20" t="str">
        <f>VLOOKUP(C20,Datos!$A$3:$D$13,4,)</f>
        <v>j.manuel peréz@manuel_peréz_y_hnos..cl</v>
      </c>
      <c r="G20" t="str">
        <f>HLOOKUP(B20,Datos!$G$3:$J$5,2,)</f>
        <v>Roberto Mancilla</v>
      </c>
      <c r="H20" t="str">
        <f>VLOOKUP(J20,Datos!$A$17:$B$31,2,)</f>
        <v>Antofagasta</v>
      </c>
      <c r="J20" t="str">
        <f>HLOOKUP(B20,Datos!$G$3:$J$5,3,)</f>
        <v>II</v>
      </c>
    </row>
    <row r="21" spans="1:10" x14ac:dyDescent="0.25">
      <c r="A21" s="3">
        <v>42485</v>
      </c>
      <c r="B21" s="2" t="s">
        <v>100</v>
      </c>
      <c r="C21" s="2" t="s">
        <v>11</v>
      </c>
      <c r="E21" t="str">
        <f>VLOOKUP(C21,Datos!$A$3:$D$13,3,)</f>
        <v>Martin Feligres</v>
      </c>
      <c r="F21" t="str">
        <f>VLOOKUP(C21,Datos!$A$3:$D$13,4,)</f>
        <v>m.feligres@la_casa_del_constructor.cl</v>
      </c>
      <c r="G21" t="str">
        <f>HLOOKUP(B21,Datos!$G$3:$J$5,2,)</f>
        <v>Juan Carlos Guzman</v>
      </c>
      <c r="H21" t="str">
        <f>VLOOKUP(J21,Datos!$A$17:$B$31,2,)</f>
        <v>Metropolitana</v>
      </c>
      <c r="J21" t="str">
        <f>HLOOKUP(B21,Datos!$G$3:$J$5,3,)</f>
        <v>RM</v>
      </c>
    </row>
    <row r="22" spans="1:10" x14ac:dyDescent="0.25">
      <c r="A22" s="3">
        <v>42500</v>
      </c>
      <c r="B22" s="2" t="s">
        <v>103</v>
      </c>
      <c r="C22" s="2" t="s">
        <v>16</v>
      </c>
      <c r="E22" t="str">
        <f>VLOOKUP(C22,Datos!$A$3:$D$13,3,)</f>
        <v>Silvia Opazo</v>
      </c>
      <c r="F22" t="str">
        <f>VLOOKUP(C22,Datos!$A$3:$D$13,4,)</f>
        <v>s.opazo@ferretería_el_martillo.cl</v>
      </c>
      <c r="G22" t="str">
        <f>HLOOKUP(B22,Datos!$G$3:$J$5,2,)</f>
        <v>Julio Ponce</v>
      </c>
      <c r="H22" t="str">
        <f>VLOOKUP(J22,Datos!$A$17:$B$31,2,)</f>
        <v>Arica y Parinacota</v>
      </c>
      <c r="J22" t="str">
        <f>HLOOKUP(B22,Datos!$G$3:$J$5,3,)</f>
        <v>XV</v>
      </c>
    </row>
    <row r="23" spans="1:10" x14ac:dyDescent="0.25">
      <c r="A23" s="3">
        <v>42580</v>
      </c>
      <c r="B23" s="2" t="s">
        <v>102</v>
      </c>
      <c r="C23" s="2" t="s">
        <v>12</v>
      </c>
      <c r="E23" t="str">
        <f>VLOOKUP(C23,Datos!$A$3:$D$13,3,)</f>
        <v>Jonh Valdés</v>
      </c>
      <c r="F23" t="str">
        <f>VLOOKUP(C23,Datos!$A$3:$D$13,4,)</f>
        <v>j.valdés@comercial_perez&amp;perez.cl</v>
      </c>
      <c r="G23" t="str">
        <f>HLOOKUP(B23,Datos!$G$3:$J$5,2,)</f>
        <v>Roberto Mancilla</v>
      </c>
      <c r="H23" t="str">
        <f>VLOOKUP(J23,Datos!$A$17:$B$31,2,)</f>
        <v>Antofagasta</v>
      </c>
      <c r="J23" t="str">
        <f>HLOOKUP(B23,Datos!$G$3:$J$5,3,)</f>
        <v>II</v>
      </c>
    </row>
    <row r="24" spans="1:10" x14ac:dyDescent="0.25">
      <c r="A24" s="3">
        <v>42403</v>
      </c>
      <c r="B24" s="2" t="s">
        <v>104</v>
      </c>
      <c r="C24" s="2" t="s">
        <v>12</v>
      </c>
      <c r="E24" t="str">
        <f>VLOOKUP(C24,Datos!$A$3:$D$13,3,)</f>
        <v>Jonh Valdés</v>
      </c>
      <c r="F24" t="str">
        <f>VLOOKUP(C24,Datos!$A$3:$D$13,4,)</f>
        <v>j.valdés@comercial_perez&amp;perez.cl</v>
      </c>
      <c r="G24" t="str">
        <f>HLOOKUP(B24,Datos!$G$3:$J$5,2,)</f>
        <v>Guillermo Parada</v>
      </c>
      <c r="H24" t="str">
        <f>VLOOKUP(J24,Datos!$A$17:$B$31,2,)</f>
        <v>Los Ríos</v>
      </c>
      <c r="J24" t="str">
        <f>HLOOKUP(B24,Datos!$G$3:$J$5,3,)</f>
        <v>XIV</v>
      </c>
    </row>
    <row r="25" spans="1:10" x14ac:dyDescent="0.25">
      <c r="A25" s="3">
        <v>42443</v>
      </c>
      <c r="B25" s="2" t="s">
        <v>102</v>
      </c>
      <c r="C25" s="2" t="s">
        <v>13</v>
      </c>
      <c r="E25" t="str">
        <f>VLOOKUP(C25,Datos!$A$3:$D$13,3,)</f>
        <v>Luis Zulueta</v>
      </c>
      <c r="F25" t="str">
        <f>VLOOKUP(C25,Datos!$A$3:$D$13,4,)</f>
        <v>l.zulueta@el_emporio_chileno.cl</v>
      </c>
      <c r="G25" t="str">
        <f>HLOOKUP(B25,Datos!$G$3:$J$5,2,)</f>
        <v>Roberto Mancilla</v>
      </c>
      <c r="H25" t="str">
        <f>VLOOKUP(J25,Datos!$A$17:$B$31,2,)</f>
        <v>Antofagasta</v>
      </c>
      <c r="J25" t="str">
        <f>HLOOKUP(B25,Datos!$G$3:$J$5,3,)</f>
        <v>II</v>
      </c>
    </row>
    <row r="26" spans="1:10" x14ac:dyDescent="0.25">
      <c r="A26" s="3">
        <v>42504</v>
      </c>
      <c r="B26" s="2" t="s">
        <v>103</v>
      </c>
      <c r="C26" s="2" t="s">
        <v>12</v>
      </c>
      <c r="E26" t="str">
        <f>VLOOKUP(C26,Datos!$A$3:$D$13,3,)</f>
        <v>Jonh Valdés</v>
      </c>
      <c r="F26" t="str">
        <f>VLOOKUP(C26,Datos!$A$3:$D$13,4,)</f>
        <v>j.valdés@comercial_perez&amp;perez.cl</v>
      </c>
      <c r="G26" t="str">
        <f>HLOOKUP(B26,Datos!$G$3:$J$5,2,)</f>
        <v>Julio Ponce</v>
      </c>
      <c r="H26" t="str">
        <f>VLOOKUP(J26,Datos!$A$17:$B$31,2,)</f>
        <v>Arica y Parinacota</v>
      </c>
      <c r="J26" t="str">
        <f>HLOOKUP(B26,Datos!$G$3:$J$5,3,)</f>
        <v>XV</v>
      </c>
    </row>
    <row r="27" spans="1:10" x14ac:dyDescent="0.25">
      <c r="A27" s="3">
        <v>42556</v>
      </c>
      <c r="B27" s="2" t="s">
        <v>102</v>
      </c>
      <c r="C27" s="2" t="s">
        <v>16</v>
      </c>
      <c r="E27" t="str">
        <f>VLOOKUP(C27,Datos!$A$3:$D$13,3,)</f>
        <v>Silvia Opazo</v>
      </c>
      <c r="F27" t="str">
        <f>VLOOKUP(C27,Datos!$A$3:$D$13,4,)</f>
        <v>s.opazo@ferretería_el_martillo.cl</v>
      </c>
      <c r="G27" t="str">
        <f>HLOOKUP(B27,Datos!$G$3:$J$5,2,)</f>
        <v>Roberto Mancilla</v>
      </c>
      <c r="H27" t="str">
        <f>VLOOKUP(J27,Datos!$A$17:$B$31,2,)</f>
        <v>Antofagasta</v>
      </c>
      <c r="J27" t="str">
        <f>HLOOKUP(B27,Datos!$G$3:$J$5,3,)</f>
        <v>II</v>
      </c>
    </row>
    <row r="28" spans="1:10" x14ac:dyDescent="0.25">
      <c r="A28" s="3">
        <v>42388</v>
      </c>
      <c r="B28" s="2" t="s">
        <v>100</v>
      </c>
      <c r="C28" s="2" t="s">
        <v>16</v>
      </c>
      <c r="E28" t="str">
        <f>VLOOKUP(C28,Datos!$A$3:$D$13,3,)</f>
        <v>Silvia Opazo</v>
      </c>
      <c r="F28" t="str">
        <f>VLOOKUP(C28,Datos!$A$3:$D$13,4,)</f>
        <v>s.opazo@ferretería_el_martillo.cl</v>
      </c>
      <c r="G28" t="str">
        <f>HLOOKUP(B28,Datos!$G$3:$J$5,2,)</f>
        <v>Juan Carlos Guzman</v>
      </c>
      <c r="H28" t="str">
        <f>VLOOKUP(J28,Datos!$A$17:$B$31,2,)</f>
        <v>Metropolitana</v>
      </c>
      <c r="J28" t="str">
        <f>HLOOKUP(B28,Datos!$G$3:$J$5,3,)</f>
        <v>RM</v>
      </c>
    </row>
    <row r="29" spans="1:10" x14ac:dyDescent="0.25">
      <c r="A29" s="3">
        <v>42659</v>
      </c>
      <c r="B29" s="2" t="s">
        <v>100</v>
      </c>
      <c r="C29" s="2" t="s">
        <v>16</v>
      </c>
      <c r="E29" t="str">
        <f>VLOOKUP(C29,Datos!$A$3:$D$13,3,)</f>
        <v>Silvia Opazo</v>
      </c>
      <c r="F29" t="str">
        <f>VLOOKUP(C29,Datos!$A$3:$D$13,4,)</f>
        <v>s.opazo@ferretería_el_martillo.cl</v>
      </c>
      <c r="G29" t="str">
        <f>HLOOKUP(B29,Datos!$G$3:$J$5,2,)</f>
        <v>Juan Carlos Guzman</v>
      </c>
      <c r="H29" t="str">
        <f>VLOOKUP(J29,Datos!$A$17:$B$31,2,)</f>
        <v>Metropolitana</v>
      </c>
      <c r="J29" t="str">
        <f>HLOOKUP(B29,Datos!$G$3:$J$5,3,)</f>
        <v>RM</v>
      </c>
    </row>
    <row r="30" spans="1:10" x14ac:dyDescent="0.25">
      <c r="A30" s="3">
        <v>42389</v>
      </c>
      <c r="B30" s="2" t="s">
        <v>103</v>
      </c>
      <c r="C30" s="2" t="s">
        <v>11</v>
      </c>
      <c r="E30" t="str">
        <f>VLOOKUP(C30,Datos!$A$3:$D$13,3,)</f>
        <v>Martin Feligres</v>
      </c>
      <c r="F30" t="str">
        <f>VLOOKUP(C30,Datos!$A$3:$D$13,4,)</f>
        <v>m.feligres@la_casa_del_constructor.cl</v>
      </c>
      <c r="G30" t="str">
        <f>HLOOKUP(B30,Datos!$G$3:$J$5,2,)</f>
        <v>Julio Ponce</v>
      </c>
      <c r="H30" t="str">
        <f>VLOOKUP(J30,Datos!$A$17:$B$31,2,)</f>
        <v>Arica y Parinacota</v>
      </c>
      <c r="J30" t="str">
        <f>HLOOKUP(B30,Datos!$G$3:$J$5,3,)</f>
        <v>XV</v>
      </c>
    </row>
    <row r="31" spans="1:10" x14ac:dyDescent="0.25">
      <c r="A31" s="3">
        <v>42418</v>
      </c>
      <c r="B31" s="2" t="s">
        <v>105</v>
      </c>
      <c r="C31" s="2" t="s">
        <v>12</v>
      </c>
      <c r="E31" t="str">
        <f>VLOOKUP(C31,Datos!$A$3:$D$13,3,)</f>
        <v>Jonh Valdés</v>
      </c>
      <c r="F31" t="str">
        <f>VLOOKUP(C31,Datos!$A$3:$D$13,4,)</f>
        <v>j.valdés@comercial_perez&amp;perez.cl</v>
      </c>
      <c r="G31" t="str">
        <f>HLOOKUP(B31,Datos!$G$3:$J$5,2,)</f>
        <v>Julio Ponce</v>
      </c>
      <c r="H31" t="str">
        <f>VLOOKUP(J31,Datos!$A$17:$B$31,2,)</f>
        <v>Arica y Parinacota</v>
      </c>
      <c r="J31" t="str">
        <f>HLOOKUP(B31,Datos!$G$3:$J$5,3,)</f>
        <v>XV</v>
      </c>
    </row>
    <row r="32" spans="1:10" x14ac:dyDescent="0.25">
      <c r="A32" s="3">
        <v>42481</v>
      </c>
      <c r="B32" s="2" t="s">
        <v>104</v>
      </c>
      <c r="C32" s="2" t="s">
        <v>11</v>
      </c>
      <c r="E32" t="str">
        <f>VLOOKUP(C32,Datos!$A$3:$D$13,3,)</f>
        <v>Martin Feligres</v>
      </c>
      <c r="F32" t="str">
        <f>VLOOKUP(C32,Datos!$A$3:$D$13,4,)</f>
        <v>m.feligres@la_casa_del_constructor.cl</v>
      </c>
      <c r="G32" t="str">
        <f>HLOOKUP(B32,Datos!$G$3:$J$5,2,)</f>
        <v>Guillermo Parada</v>
      </c>
      <c r="H32" t="str">
        <f>VLOOKUP(J32,Datos!$A$17:$B$31,2,)</f>
        <v>Los Ríos</v>
      </c>
      <c r="J32" t="str">
        <f>HLOOKUP(B32,Datos!$G$3:$J$5,3,)</f>
        <v>XIV</v>
      </c>
    </row>
    <row r="33" spans="1:10" x14ac:dyDescent="0.25">
      <c r="A33" s="3">
        <v>42509</v>
      </c>
      <c r="B33" s="2" t="s">
        <v>104</v>
      </c>
      <c r="C33" s="2" t="s">
        <v>12</v>
      </c>
      <c r="E33" t="str">
        <f>VLOOKUP(C33,Datos!$A$3:$D$13,3,)</f>
        <v>Jonh Valdés</v>
      </c>
      <c r="F33" t="str">
        <f>VLOOKUP(C33,Datos!$A$3:$D$13,4,)</f>
        <v>j.valdés@comercial_perez&amp;perez.cl</v>
      </c>
      <c r="G33" t="str">
        <f>HLOOKUP(B33,Datos!$G$3:$J$5,2,)</f>
        <v>Guillermo Parada</v>
      </c>
      <c r="H33" t="str">
        <f>VLOOKUP(J33,Datos!$A$17:$B$31,2,)</f>
        <v>Los Ríos</v>
      </c>
      <c r="J33" t="str">
        <f>HLOOKUP(B33,Datos!$G$3:$J$5,3,)</f>
        <v>XIV</v>
      </c>
    </row>
    <row r="34" spans="1:10" x14ac:dyDescent="0.25">
      <c r="A34" s="3">
        <v>42595</v>
      </c>
      <c r="B34" s="2" t="s">
        <v>104</v>
      </c>
      <c r="C34" s="2" t="s">
        <v>14</v>
      </c>
      <c r="E34" t="str">
        <f>VLOOKUP(C34,Datos!$A$3:$D$13,3,)</f>
        <v>Raul Vasquez</v>
      </c>
      <c r="F34" t="str">
        <f>VLOOKUP(C34,Datos!$A$3:$D$13,4,)</f>
        <v>r.vasquez@ferretería_3_estrellas.cl</v>
      </c>
      <c r="G34" t="str">
        <f>HLOOKUP(B34,Datos!$G$3:$J$5,2,)</f>
        <v>Guillermo Parada</v>
      </c>
      <c r="H34" t="str">
        <f>VLOOKUP(J34,Datos!$A$17:$B$31,2,)</f>
        <v>Los Ríos</v>
      </c>
      <c r="J34" t="str">
        <f>HLOOKUP(B34,Datos!$G$3:$J$5,3,)</f>
        <v>XIV</v>
      </c>
    </row>
    <row r="35" spans="1:10" x14ac:dyDescent="0.25">
      <c r="A35" s="3">
        <v>42645</v>
      </c>
      <c r="B35" s="2" t="s">
        <v>105</v>
      </c>
      <c r="C35" s="2" t="s">
        <v>12</v>
      </c>
      <c r="E35" t="str">
        <f>VLOOKUP(C35,Datos!$A$3:$D$13,3,)</f>
        <v>Jonh Valdés</v>
      </c>
      <c r="F35" t="str">
        <f>VLOOKUP(C35,Datos!$A$3:$D$13,4,)</f>
        <v>j.valdés@comercial_perez&amp;perez.cl</v>
      </c>
      <c r="G35" t="str">
        <f>HLOOKUP(B35,Datos!$G$3:$J$5,2,)</f>
        <v>Julio Ponce</v>
      </c>
      <c r="H35" t="str">
        <f>VLOOKUP(J35,Datos!$A$17:$B$31,2,)</f>
        <v>Arica y Parinacota</v>
      </c>
      <c r="J35" t="str">
        <f>HLOOKUP(B35,Datos!$G$3:$J$5,3,)</f>
        <v>XV</v>
      </c>
    </row>
    <row r="36" spans="1:10" x14ac:dyDescent="0.25">
      <c r="A36" s="3">
        <v>42661</v>
      </c>
      <c r="B36" s="2" t="s">
        <v>105</v>
      </c>
      <c r="C36" s="2" t="s">
        <v>17</v>
      </c>
      <c r="E36" t="str">
        <f>VLOOKUP(C36,Datos!$A$3:$D$13,3,)</f>
        <v>Silvia Opazo</v>
      </c>
      <c r="F36" t="str">
        <f>VLOOKUP(C36,Datos!$A$3:$D$13,4,)</f>
        <v>s.opazo@ferretería_el_martillo.cl</v>
      </c>
      <c r="G36" t="str">
        <f>HLOOKUP(B36,Datos!$G$3:$J$5,2,)</f>
        <v>Julio Ponce</v>
      </c>
      <c r="H36" t="str">
        <f>VLOOKUP(J36,Datos!$A$17:$B$31,2,)</f>
        <v>Arica y Parinacota</v>
      </c>
      <c r="J36" t="str">
        <f>HLOOKUP(B36,Datos!$G$3:$J$5,3,)</f>
        <v>XV</v>
      </c>
    </row>
    <row r="37" spans="1:10" x14ac:dyDescent="0.25">
      <c r="A37" s="3">
        <v>42373</v>
      </c>
      <c r="B37" s="2" t="s">
        <v>100</v>
      </c>
      <c r="C37" s="2" t="s">
        <v>10</v>
      </c>
      <c r="E37" t="str">
        <f>VLOOKUP(C37,Datos!$A$3:$D$13,3,)</f>
        <v>Luis Zulueta</v>
      </c>
      <c r="F37" t="str">
        <f>VLOOKUP(C37,Datos!$A$3:$D$13,4,)</f>
        <v>l.zulueta@el_emporio_chileno.cl</v>
      </c>
      <c r="G37" t="str">
        <f>HLOOKUP(B37,Datos!$G$3:$J$5,2,)</f>
        <v>Juan Carlos Guzman</v>
      </c>
      <c r="H37" t="str">
        <f>VLOOKUP(J37,Datos!$A$17:$B$31,2,)</f>
        <v>Metropolitana</v>
      </c>
      <c r="J37" t="str">
        <f>HLOOKUP(B37,Datos!$G$3:$J$5,3,)</f>
        <v>RM</v>
      </c>
    </row>
    <row r="38" spans="1:10" x14ac:dyDescent="0.25">
      <c r="A38" s="3">
        <v>42530</v>
      </c>
      <c r="B38" s="2" t="s">
        <v>102</v>
      </c>
      <c r="C38" s="2" t="s">
        <v>9</v>
      </c>
      <c r="E38" t="str">
        <f>VLOOKUP(C38,Datos!$A$3:$D$13,3,)</f>
        <v>Ramon Montecinos</v>
      </c>
      <c r="F38" t="str">
        <f>VLOOKUP(C38,Datos!$A$3:$D$13,4,)</f>
        <v>r.montecinos@ferretería_don_ramon.cl</v>
      </c>
      <c r="G38" t="str">
        <f>HLOOKUP(B38,Datos!$G$3:$J$5,2,)</f>
        <v>Roberto Mancilla</v>
      </c>
      <c r="H38" t="str">
        <f>VLOOKUP(J38,Datos!$A$17:$B$31,2,)</f>
        <v>Antofagasta</v>
      </c>
      <c r="J38" t="str">
        <f>HLOOKUP(B38,Datos!$G$3:$J$5,3,)</f>
        <v>II</v>
      </c>
    </row>
    <row r="39" spans="1:10" x14ac:dyDescent="0.25">
      <c r="A39" s="3">
        <v>42570</v>
      </c>
      <c r="B39" s="2" t="s">
        <v>102</v>
      </c>
      <c r="C39" s="2" t="s">
        <v>10</v>
      </c>
      <c r="E39" t="str">
        <f>VLOOKUP(C39,Datos!$A$3:$D$13,3,)</f>
        <v>Luis Zulueta</v>
      </c>
      <c r="F39" t="str">
        <f>VLOOKUP(C39,Datos!$A$3:$D$13,4,)</f>
        <v>l.zulueta@el_emporio_chileno.cl</v>
      </c>
      <c r="G39" t="str">
        <f>HLOOKUP(B39,Datos!$G$3:$J$5,2,)</f>
        <v>Roberto Mancilla</v>
      </c>
      <c r="H39" t="str">
        <f>VLOOKUP(J39,Datos!$A$17:$B$31,2,)</f>
        <v>Antofagasta</v>
      </c>
      <c r="J39" t="str">
        <f>HLOOKUP(B39,Datos!$G$3:$J$5,3,)</f>
        <v>II</v>
      </c>
    </row>
    <row r="40" spans="1:10" x14ac:dyDescent="0.25">
      <c r="A40" s="3">
        <v>42608</v>
      </c>
      <c r="B40" s="2" t="s">
        <v>106</v>
      </c>
      <c r="C40" s="2" t="s">
        <v>9</v>
      </c>
      <c r="E40" t="str">
        <f>VLOOKUP(C40,Datos!$A$3:$D$13,3,)</f>
        <v>Ramon Montecinos</v>
      </c>
      <c r="F40" t="str">
        <f>VLOOKUP(C40,Datos!$A$3:$D$13,4,)</f>
        <v>r.montecinos@ferretería_don_ramon.cl</v>
      </c>
      <c r="G40" t="str">
        <f>HLOOKUP(B40,Datos!$G$3:$J$5,2,)</f>
        <v>Guillermo Parada</v>
      </c>
      <c r="H40" t="str">
        <f>VLOOKUP(J40,Datos!$A$17:$B$31,2,)</f>
        <v>Los Ríos</v>
      </c>
      <c r="J40" t="str">
        <f>HLOOKUP(B40,Datos!$G$3:$J$5,3,)</f>
        <v>XIV</v>
      </c>
    </row>
    <row r="41" spans="1:10" x14ac:dyDescent="0.25">
      <c r="A41" s="3">
        <v>42407</v>
      </c>
      <c r="B41" s="2" t="s">
        <v>106</v>
      </c>
      <c r="C41" s="2" t="s">
        <v>18</v>
      </c>
      <c r="E41" t="str">
        <f>VLOOKUP(C41,Datos!$A$3:$D$13,3,)</f>
        <v>Martin Feligres</v>
      </c>
      <c r="F41" t="str">
        <f>VLOOKUP(C41,Datos!$A$3:$D$13,4,)</f>
        <v>m.feligres@la_casa_del_constructor.cl</v>
      </c>
      <c r="G41" t="str">
        <f>HLOOKUP(B41,Datos!$G$3:$J$5,2,)</f>
        <v>Guillermo Parada</v>
      </c>
      <c r="H41" t="str">
        <f>VLOOKUP(J41,Datos!$A$17:$B$31,2,)</f>
        <v>Los Ríos</v>
      </c>
      <c r="J41" t="str">
        <f>HLOOKUP(B41,Datos!$G$3:$J$5,3,)</f>
        <v>XIV</v>
      </c>
    </row>
    <row r="42" spans="1:10" x14ac:dyDescent="0.25">
      <c r="A42" s="3">
        <v>42389</v>
      </c>
      <c r="B42" s="2" t="s">
        <v>106</v>
      </c>
      <c r="C42" s="2" t="s">
        <v>9</v>
      </c>
      <c r="E42" t="str">
        <f>VLOOKUP(C42,Datos!$A$3:$D$13,3,)</f>
        <v>Ramon Montecinos</v>
      </c>
      <c r="F42" t="str">
        <f>VLOOKUP(C42,Datos!$A$3:$D$13,4,)</f>
        <v>r.montecinos@ferretería_don_ramon.cl</v>
      </c>
      <c r="G42" t="str">
        <f>HLOOKUP(B42,Datos!$G$3:$J$5,2,)</f>
        <v>Guillermo Parada</v>
      </c>
      <c r="H42" t="str">
        <f>VLOOKUP(J42,Datos!$A$17:$B$31,2,)</f>
        <v>Los Ríos</v>
      </c>
      <c r="J42" t="str">
        <f>HLOOKUP(B42,Datos!$G$3:$J$5,3,)</f>
        <v>XIV</v>
      </c>
    </row>
    <row r="43" spans="1:10" x14ac:dyDescent="0.25">
      <c r="A43" s="3">
        <v>42396</v>
      </c>
      <c r="B43" s="2" t="s">
        <v>102</v>
      </c>
      <c r="C43" s="2" t="s">
        <v>10</v>
      </c>
      <c r="E43" t="str">
        <f>VLOOKUP(C43,Datos!$A$3:$D$13,3,)</f>
        <v>Luis Zulueta</v>
      </c>
      <c r="F43" t="str">
        <f>VLOOKUP(C43,Datos!$A$3:$D$13,4,)</f>
        <v>l.zulueta@el_emporio_chileno.cl</v>
      </c>
      <c r="G43" t="str">
        <f>HLOOKUP(B43,Datos!$G$3:$J$5,2,)</f>
        <v>Roberto Mancilla</v>
      </c>
      <c r="H43" t="str">
        <f>VLOOKUP(J43,Datos!$A$17:$B$31,2,)</f>
        <v>Antofagasta</v>
      </c>
      <c r="J43" t="str">
        <f>HLOOKUP(B43,Datos!$G$3:$J$5,3,)</f>
        <v>II</v>
      </c>
    </row>
    <row r="44" spans="1:10" x14ac:dyDescent="0.25">
      <c r="A44" s="3">
        <v>42545</v>
      </c>
      <c r="B44" s="2" t="s">
        <v>105</v>
      </c>
      <c r="C44" s="2" t="s">
        <v>18</v>
      </c>
      <c r="E44" t="str">
        <f>VLOOKUP(C44,Datos!$A$3:$D$13,3,)</f>
        <v>Martin Feligres</v>
      </c>
      <c r="F44" t="str">
        <f>VLOOKUP(C44,Datos!$A$3:$D$13,4,)</f>
        <v>m.feligres@la_casa_del_constructor.cl</v>
      </c>
      <c r="G44" t="str">
        <f>HLOOKUP(B44,Datos!$G$3:$J$5,2,)</f>
        <v>Julio Ponce</v>
      </c>
      <c r="H44" t="str">
        <f>VLOOKUP(J44,Datos!$A$17:$B$31,2,)</f>
        <v>Arica y Parinacota</v>
      </c>
      <c r="J44" t="str">
        <f>HLOOKUP(B44,Datos!$G$3:$J$5,3,)</f>
        <v>XV</v>
      </c>
    </row>
    <row r="45" spans="1:10" x14ac:dyDescent="0.25">
      <c r="A45" s="3">
        <v>42631</v>
      </c>
      <c r="B45" s="2" t="s">
        <v>106</v>
      </c>
      <c r="C45" s="2" t="s">
        <v>18</v>
      </c>
      <c r="E45" t="str">
        <f>VLOOKUP(C45,Datos!$A$3:$D$13,3,)</f>
        <v>Martin Feligres</v>
      </c>
      <c r="F45" t="str">
        <f>VLOOKUP(C45,Datos!$A$3:$D$13,4,)</f>
        <v>m.feligres@la_casa_del_constructor.cl</v>
      </c>
      <c r="G45" t="str">
        <f>HLOOKUP(B45,Datos!$G$3:$J$5,2,)</f>
        <v>Guillermo Parada</v>
      </c>
      <c r="H45" t="str">
        <f>VLOOKUP(J45,Datos!$A$17:$B$31,2,)</f>
        <v>Los Ríos</v>
      </c>
      <c r="J45" t="str">
        <f>HLOOKUP(B45,Datos!$G$3:$J$5,3,)</f>
        <v>XIV</v>
      </c>
    </row>
    <row r="46" spans="1:10" x14ac:dyDescent="0.25">
      <c r="A46" s="3">
        <v>42647</v>
      </c>
      <c r="B46" s="2" t="s">
        <v>105</v>
      </c>
      <c r="C46" s="2" t="s">
        <v>19</v>
      </c>
      <c r="E46" t="str">
        <f>VLOOKUP(C46,Datos!$A$3:$D$13,3,)</f>
        <v>Raul Vasquez</v>
      </c>
      <c r="F46" t="str">
        <f>VLOOKUP(C46,Datos!$A$3:$D$13,4,)</f>
        <v>r.vasquez@ferretería_3_estrellas.cl</v>
      </c>
      <c r="G46" t="str">
        <f>HLOOKUP(B46,Datos!$G$3:$J$5,2,)</f>
        <v>Julio Ponce</v>
      </c>
      <c r="H46" t="str">
        <f>VLOOKUP(J46,Datos!$A$17:$B$31,2,)</f>
        <v>Arica y Parinacota</v>
      </c>
      <c r="J46" t="str">
        <f>HLOOKUP(B46,Datos!$G$3:$J$5,3,)</f>
        <v>XV</v>
      </c>
    </row>
    <row r="47" spans="1:10" x14ac:dyDescent="0.25">
      <c r="A47" s="3">
        <v>42674</v>
      </c>
      <c r="B47" s="2" t="s">
        <v>102</v>
      </c>
      <c r="C47" s="2" t="s">
        <v>10</v>
      </c>
      <c r="E47" t="str">
        <f>VLOOKUP(C47,Datos!$A$3:$D$13,3,)</f>
        <v>Luis Zulueta</v>
      </c>
      <c r="F47" t="str">
        <f>VLOOKUP(C47,Datos!$A$3:$D$13,4,)</f>
        <v>l.zulueta@el_emporio_chileno.cl</v>
      </c>
      <c r="G47" t="str">
        <f>HLOOKUP(B47,Datos!$G$3:$J$5,2,)</f>
        <v>Roberto Mancilla</v>
      </c>
      <c r="H47" t="str">
        <f>VLOOKUP(J47,Datos!$A$17:$B$31,2,)</f>
        <v>Antofagasta</v>
      </c>
      <c r="J47" t="str">
        <f>HLOOKUP(B47,Datos!$G$3:$J$5,3,)</f>
        <v>II</v>
      </c>
    </row>
    <row r="48" spans="1:10" x14ac:dyDescent="0.25">
      <c r="A48" s="3">
        <v>42678</v>
      </c>
      <c r="B48" s="2" t="s">
        <v>107</v>
      </c>
      <c r="C48" s="2" t="s">
        <v>18</v>
      </c>
      <c r="E48" t="str">
        <f>VLOOKUP(C48,Datos!$A$3:$D$13,3,)</f>
        <v>Martin Feligres</v>
      </c>
      <c r="F48" t="str">
        <f>VLOOKUP(C48,Datos!$A$3:$D$13,4,)</f>
        <v>m.feligres@la_casa_del_constructor.cl</v>
      </c>
      <c r="G48" t="str">
        <f>HLOOKUP(B48,Datos!$G$3:$J$5,2,)</f>
        <v>Juan Carlos Guzman</v>
      </c>
      <c r="H48" t="str">
        <f>VLOOKUP(J48,Datos!$A$17:$B$31,2,)</f>
        <v>Metropolitana</v>
      </c>
      <c r="J48" t="str">
        <f>HLOOKUP(B48,Datos!$G$3:$J$5,3,)</f>
        <v>RM</v>
      </c>
    </row>
    <row r="49" spans="1:10" x14ac:dyDescent="0.25">
      <c r="A49" s="3">
        <v>42385</v>
      </c>
      <c r="B49" s="2" t="s">
        <v>105</v>
      </c>
      <c r="C49" s="2" t="s">
        <v>17</v>
      </c>
      <c r="E49" t="str">
        <f>VLOOKUP(C49,Datos!$A$3:$D$13,3,)</f>
        <v>Silvia Opazo</v>
      </c>
      <c r="F49" t="str">
        <f>VLOOKUP(C49,Datos!$A$3:$D$13,4,)</f>
        <v>s.opazo@ferretería_el_martillo.cl</v>
      </c>
      <c r="G49" t="str">
        <f>HLOOKUP(B49,Datos!$G$3:$J$5,2,)</f>
        <v>Julio Ponce</v>
      </c>
      <c r="H49" t="str">
        <f>VLOOKUP(J49,Datos!$A$17:$B$31,2,)</f>
        <v>Arica y Parinacota</v>
      </c>
      <c r="J49" t="str">
        <f>HLOOKUP(B49,Datos!$G$3:$J$5,3,)</f>
        <v>XV</v>
      </c>
    </row>
    <row r="50" spans="1:10" x14ac:dyDescent="0.25">
      <c r="A50" s="3">
        <v>42412</v>
      </c>
      <c r="B50" s="2" t="s">
        <v>107</v>
      </c>
      <c r="C50" s="2" t="s">
        <v>10</v>
      </c>
      <c r="E50" t="str">
        <f>VLOOKUP(C50,Datos!$A$3:$D$13,3,)</f>
        <v>Luis Zulueta</v>
      </c>
      <c r="F50" t="str">
        <f>VLOOKUP(C50,Datos!$A$3:$D$13,4,)</f>
        <v>l.zulueta@el_emporio_chileno.cl</v>
      </c>
      <c r="G50" t="str">
        <f>HLOOKUP(B50,Datos!$G$3:$J$5,2,)</f>
        <v>Juan Carlos Guzman</v>
      </c>
      <c r="H50" t="str">
        <f>VLOOKUP(J50,Datos!$A$17:$B$31,2,)</f>
        <v>Metropolitana</v>
      </c>
      <c r="J50" t="str">
        <f>HLOOKUP(B50,Datos!$G$3:$J$5,3,)</f>
        <v>RM</v>
      </c>
    </row>
    <row r="51" spans="1:10" x14ac:dyDescent="0.25">
      <c r="A51" s="3">
        <v>42584</v>
      </c>
      <c r="B51" s="2" t="s">
        <v>102</v>
      </c>
      <c r="C51" s="2" t="s">
        <v>10</v>
      </c>
      <c r="E51" t="str">
        <f>VLOOKUP(C51,Datos!$A$3:$D$13,3,)</f>
        <v>Luis Zulueta</v>
      </c>
      <c r="F51" t="str">
        <f>VLOOKUP(C51,Datos!$A$3:$D$13,4,)</f>
        <v>l.zulueta@el_emporio_chileno.cl</v>
      </c>
      <c r="G51" t="str">
        <f>HLOOKUP(B51,Datos!$G$3:$J$5,2,)</f>
        <v>Roberto Mancilla</v>
      </c>
      <c r="H51" t="str">
        <f>VLOOKUP(J51,Datos!$A$17:$B$31,2,)</f>
        <v>Antofagasta</v>
      </c>
      <c r="J51" t="str">
        <f>HLOOKUP(B51,Datos!$G$3:$J$5,3,)</f>
        <v>II</v>
      </c>
    </row>
    <row r="52" spans="1:10" x14ac:dyDescent="0.25">
      <c r="A52" s="3">
        <v>42705</v>
      </c>
      <c r="B52" s="2" t="s">
        <v>106</v>
      </c>
      <c r="C52" s="2" t="s">
        <v>9</v>
      </c>
      <c r="E52" t="str">
        <f>VLOOKUP(C52,Datos!$A$3:$D$13,3,)</f>
        <v>Ramon Montecinos</v>
      </c>
      <c r="F52" t="str">
        <f>VLOOKUP(C52,Datos!$A$3:$D$13,4,)</f>
        <v>r.montecinos@ferretería_don_ramon.cl</v>
      </c>
      <c r="G52" t="str">
        <f>HLOOKUP(B52,Datos!$G$3:$J$5,2,)</f>
        <v>Guillermo Parada</v>
      </c>
      <c r="H52" t="str">
        <f>VLOOKUP(J52,Datos!$A$17:$B$31,2,)</f>
        <v>Los Ríos</v>
      </c>
      <c r="J52" t="str">
        <f>HLOOKUP(B52,Datos!$G$3:$J$5,3,)</f>
        <v>XIV</v>
      </c>
    </row>
    <row r="53" spans="1:10" x14ac:dyDescent="0.25">
      <c r="A53" s="3">
        <v>42439</v>
      </c>
      <c r="B53" s="2" t="s">
        <v>106</v>
      </c>
      <c r="C53" s="2" t="s">
        <v>9</v>
      </c>
      <c r="E53" t="str">
        <f>VLOOKUP(C53,Datos!$A$3:$D$13,3,)</f>
        <v>Ramon Montecinos</v>
      </c>
      <c r="F53" t="str">
        <f>VLOOKUP(C53,Datos!$A$3:$D$13,4,)</f>
        <v>r.montecinos@ferretería_don_ramon.cl</v>
      </c>
      <c r="G53" t="str">
        <f>HLOOKUP(B53,Datos!$G$3:$J$5,2,)</f>
        <v>Guillermo Parada</v>
      </c>
      <c r="H53" t="str">
        <f>VLOOKUP(J53,Datos!$A$17:$B$31,2,)</f>
        <v>Los Ríos</v>
      </c>
      <c r="J53" t="str">
        <f>HLOOKUP(B53,Datos!$G$3:$J$5,3,)</f>
        <v>XIV</v>
      </c>
    </row>
    <row r="54" spans="1:10" x14ac:dyDescent="0.25">
      <c r="A54" s="3">
        <v>42481</v>
      </c>
      <c r="B54" s="2" t="s">
        <v>102</v>
      </c>
      <c r="C54" s="2" t="s">
        <v>19</v>
      </c>
      <c r="E54" t="str">
        <f>VLOOKUP(C54,Datos!$A$3:$D$13,3,)</f>
        <v>Raul Vasquez</v>
      </c>
      <c r="F54" t="str">
        <f>VLOOKUP(C54,Datos!$A$3:$D$13,4,)</f>
        <v>r.vasquez@ferretería_3_estrellas.cl</v>
      </c>
      <c r="G54" t="str">
        <f>HLOOKUP(B54,Datos!$G$3:$J$5,2,)</f>
        <v>Roberto Mancilla</v>
      </c>
      <c r="H54" t="str">
        <f>VLOOKUP(J54,Datos!$A$17:$B$31,2,)</f>
        <v>Antofagasta</v>
      </c>
      <c r="J54" t="str">
        <f>HLOOKUP(B54,Datos!$G$3:$J$5,3,)</f>
        <v>II</v>
      </c>
    </row>
    <row r="55" spans="1:10" x14ac:dyDescent="0.25">
      <c r="A55" s="3">
        <v>42581</v>
      </c>
      <c r="B55" s="2" t="s">
        <v>102</v>
      </c>
      <c r="C55" s="2" t="s">
        <v>10</v>
      </c>
      <c r="E55" t="str">
        <f>VLOOKUP(C55,Datos!$A$3:$D$13,3,)</f>
        <v>Luis Zulueta</v>
      </c>
      <c r="F55" t="str">
        <f>VLOOKUP(C55,Datos!$A$3:$D$13,4,)</f>
        <v>l.zulueta@el_emporio_chileno.cl</v>
      </c>
      <c r="G55" t="str">
        <f>HLOOKUP(B55,Datos!$G$3:$J$5,2,)</f>
        <v>Roberto Mancilla</v>
      </c>
      <c r="H55" t="str">
        <f>VLOOKUP(J55,Datos!$A$17:$B$31,2,)</f>
        <v>Antofagasta</v>
      </c>
      <c r="J55" t="str">
        <f>HLOOKUP(B55,Datos!$G$3:$J$5,3,)</f>
        <v>II</v>
      </c>
    </row>
    <row r="56" spans="1:10" x14ac:dyDescent="0.25">
      <c r="A56" s="3">
        <v>42590</v>
      </c>
      <c r="B56" s="2" t="s">
        <v>107</v>
      </c>
      <c r="C56" s="2" t="s">
        <v>10</v>
      </c>
      <c r="E56" t="str">
        <f>VLOOKUP(C56,Datos!$A$3:$D$13,3,)</f>
        <v>Luis Zulueta</v>
      </c>
      <c r="F56" t="str">
        <f>VLOOKUP(C56,Datos!$A$3:$D$13,4,)</f>
        <v>l.zulueta@el_emporio_chileno.cl</v>
      </c>
      <c r="G56" t="str">
        <f>HLOOKUP(B56,Datos!$G$3:$J$5,2,)</f>
        <v>Juan Carlos Guzman</v>
      </c>
      <c r="H56" t="str">
        <f>VLOOKUP(J56,Datos!$A$17:$B$31,2,)</f>
        <v>Metropolitana</v>
      </c>
      <c r="J56" t="str">
        <f>HLOOKUP(B56,Datos!$G$3:$J$5,3,)</f>
        <v>RM</v>
      </c>
    </row>
    <row r="57" spans="1:10" x14ac:dyDescent="0.25">
      <c r="A57" s="3">
        <v>42559</v>
      </c>
      <c r="B57" s="2" t="s">
        <v>102</v>
      </c>
      <c r="C57" s="2" t="s">
        <v>20</v>
      </c>
      <c r="E57" t="str">
        <f>VLOOKUP(C57,Datos!$A$3:$D$13,3,)</f>
        <v>José Manuel Peréz</v>
      </c>
      <c r="F57" t="str">
        <f>VLOOKUP(C57,Datos!$A$3:$D$13,4,)</f>
        <v>j.manuel peréz@manuel_peréz_y_hnos..cl</v>
      </c>
      <c r="G57" t="str">
        <f>HLOOKUP(B57,Datos!$G$3:$J$5,2,)</f>
        <v>Roberto Mancilla</v>
      </c>
      <c r="H57" t="str">
        <f>VLOOKUP(J57,Datos!$A$17:$B$31,2,)</f>
        <v>Antofagasta</v>
      </c>
      <c r="J57" t="str">
        <f>HLOOKUP(B57,Datos!$G$3:$J$5,3,)</f>
        <v>II</v>
      </c>
    </row>
    <row r="58" spans="1:10" x14ac:dyDescent="0.25">
      <c r="A58" s="3">
        <v>42356</v>
      </c>
      <c r="B58" s="2" t="s">
        <v>107</v>
      </c>
      <c r="C58" s="2" t="s">
        <v>17</v>
      </c>
      <c r="E58" t="str">
        <f>VLOOKUP(C58,Datos!$A$3:$D$13,3,)</f>
        <v>Silvia Opazo</v>
      </c>
      <c r="F58" t="str">
        <f>VLOOKUP(C58,Datos!$A$3:$D$13,4,)</f>
        <v>s.opazo@ferretería_el_martillo.cl</v>
      </c>
      <c r="G58" t="str">
        <f>HLOOKUP(B58,Datos!$G$3:$J$5,2,)</f>
        <v>Juan Carlos Guzman</v>
      </c>
      <c r="H58" t="str">
        <f>VLOOKUP(J58,Datos!$A$17:$B$31,2,)</f>
        <v>Metropolitana</v>
      </c>
      <c r="J58" t="str">
        <f>HLOOKUP(B58,Datos!$G$3:$J$5,3,)</f>
        <v>RM</v>
      </c>
    </row>
    <row r="59" spans="1:10" x14ac:dyDescent="0.25">
      <c r="A59" s="3">
        <v>42397</v>
      </c>
      <c r="B59" s="2" t="s">
        <v>105</v>
      </c>
      <c r="C59" s="2" t="s">
        <v>18</v>
      </c>
      <c r="E59" t="str">
        <f>VLOOKUP(C59,Datos!$A$3:$D$13,3,)</f>
        <v>Martin Feligres</v>
      </c>
      <c r="F59" t="str">
        <f>VLOOKUP(C59,Datos!$A$3:$D$13,4,)</f>
        <v>m.feligres@la_casa_del_constructor.cl</v>
      </c>
      <c r="G59" t="str">
        <f>HLOOKUP(B59,Datos!$G$3:$J$5,2,)</f>
        <v>Julio Ponce</v>
      </c>
      <c r="H59" t="str">
        <f>VLOOKUP(J59,Datos!$A$17:$B$31,2,)</f>
        <v>Arica y Parinacota</v>
      </c>
      <c r="J59" t="str">
        <f>HLOOKUP(B59,Datos!$G$3:$J$5,3,)</f>
        <v>XV</v>
      </c>
    </row>
    <row r="60" spans="1:10" x14ac:dyDescent="0.25">
      <c r="A60" s="3">
        <v>42431</v>
      </c>
      <c r="B60" s="2" t="s">
        <v>108</v>
      </c>
      <c r="C60" s="2" t="s">
        <v>10</v>
      </c>
      <c r="E60" t="str">
        <f>VLOOKUP(C60,Datos!$A$3:$D$13,3,)</f>
        <v>Luis Zulueta</v>
      </c>
      <c r="F60" t="str">
        <f>VLOOKUP(C60,Datos!$A$3:$D$13,4,)</f>
        <v>l.zulueta@el_emporio_chileno.cl</v>
      </c>
      <c r="G60" t="str">
        <f>HLOOKUP(B60,Datos!$G$3:$J$5,2,)</f>
        <v>Juan Carlos Guzman</v>
      </c>
      <c r="H60" t="str">
        <f>VLOOKUP(J60,Datos!$A$17:$B$31,2,)</f>
        <v>Metropolitana</v>
      </c>
      <c r="J60" t="str">
        <f>HLOOKUP(B60,Datos!$G$3:$J$5,3,)</f>
        <v>RM</v>
      </c>
    </row>
    <row r="61" spans="1:10" x14ac:dyDescent="0.25">
      <c r="A61" s="3">
        <v>42526</v>
      </c>
      <c r="B61" s="2" t="s">
        <v>106</v>
      </c>
      <c r="C61" s="2" t="s">
        <v>21</v>
      </c>
      <c r="E61" t="str">
        <f>VLOOKUP(C61,Datos!$A$3:$D$13,3,)</f>
        <v>Jonh Valdés</v>
      </c>
      <c r="F61" t="str">
        <f>VLOOKUP(C61,Datos!$A$3:$D$13,4,)</f>
        <v>j.valdés@comercial_perez&amp;perez.cl</v>
      </c>
      <c r="G61" t="str">
        <f>HLOOKUP(B61,Datos!$G$3:$J$5,2,)</f>
        <v>Guillermo Parada</v>
      </c>
      <c r="H61" t="str">
        <f>VLOOKUP(J61,Datos!$A$17:$B$31,2,)</f>
        <v>Los Ríos</v>
      </c>
      <c r="J61" t="str">
        <f>HLOOKUP(B61,Datos!$G$3:$J$5,3,)</f>
        <v>XIV</v>
      </c>
    </row>
    <row r="62" spans="1:10" x14ac:dyDescent="0.25">
      <c r="A62" s="3">
        <v>42620</v>
      </c>
      <c r="B62" s="2" t="s">
        <v>105</v>
      </c>
      <c r="C62" s="2" t="s">
        <v>17</v>
      </c>
      <c r="E62" t="str">
        <f>VLOOKUP(C62,Datos!$A$3:$D$13,3,)</f>
        <v>Silvia Opazo</v>
      </c>
      <c r="F62" t="str">
        <f>VLOOKUP(C62,Datos!$A$3:$D$13,4,)</f>
        <v>s.opazo@ferretería_el_martillo.cl</v>
      </c>
      <c r="G62" t="str">
        <f>HLOOKUP(B62,Datos!$G$3:$J$5,2,)</f>
        <v>Julio Ponce</v>
      </c>
      <c r="H62" t="str">
        <f>VLOOKUP(J62,Datos!$A$17:$B$31,2,)</f>
        <v>Arica y Parinacota</v>
      </c>
      <c r="J62" t="str">
        <f>HLOOKUP(B62,Datos!$G$3:$J$5,3,)</f>
        <v>XV</v>
      </c>
    </row>
    <row r="63" spans="1:10" x14ac:dyDescent="0.25">
      <c r="A63" s="3">
        <v>42495</v>
      </c>
      <c r="B63" s="2" t="s">
        <v>108</v>
      </c>
      <c r="C63" s="2" t="s">
        <v>18</v>
      </c>
      <c r="E63" t="str">
        <f>VLOOKUP(C63,Datos!$A$3:$D$13,3,)</f>
        <v>Martin Feligres</v>
      </c>
      <c r="F63" t="str">
        <f>VLOOKUP(C63,Datos!$A$3:$D$13,4,)</f>
        <v>m.feligres@la_casa_del_constructor.cl</v>
      </c>
      <c r="G63" t="str">
        <f>HLOOKUP(B63,Datos!$G$3:$J$5,2,)</f>
        <v>Juan Carlos Guzman</v>
      </c>
      <c r="H63" t="str">
        <f>VLOOKUP(J63,Datos!$A$17:$B$31,2,)</f>
        <v>Metropolitana</v>
      </c>
      <c r="J63" t="str">
        <f>HLOOKUP(B63,Datos!$G$3:$J$5,3,)</f>
        <v>RM</v>
      </c>
    </row>
    <row r="64" spans="1:10" x14ac:dyDescent="0.25">
      <c r="A64" s="3">
        <v>42605</v>
      </c>
      <c r="B64" s="2" t="s">
        <v>105</v>
      </c>
      <c r="C64" s="2" t="s">
        <v>17</v>
      </c>
      <c r="E64" t="str">
        <f>VLOOKUP(C64,Datos!$A$3:$D$13,3,)</f>
        <v>Silvia Opazo</v>
      </c>
      <c r="F64" t="str">
        <f>VLOOKUP(C64,Datos!$A$3:$D$13,4,)</f>
        <v>s.opazo@ferretería_el_martillo.cl</v>
      </c>
      <c r="G64" t="str">
        <f>HLOOKUP(B64,Datos!$G$3:$J$5,2,)</f>
        <v>Julio Ponce</v>
      </c>
      <c r="H64" t="str">
        <f>VLOOKUP(J64,Datos!$A$17:$B$31,2,)</f>
        <v>Arica y Parinacota</v>
      </c>
      <c r="J64" t="str">
        <f>HLOOKUP(B64,Datos!$G$3:$J$5,3,)</f>
        <v>XV</v>
      </c>
    </row>
    <row r="65" spans="1:10" x14ac:dyDescent="0.25">
      <c r="A65" s="3">
        <v>42401</v>
      </c>
      <c r="B65" s="2" t="s">
        <v>105</v>
      </c>
      <c r="C65" s="2" t="s">
        <v>17</v>
      </c>
      <c r="E65" t="str">
        <f>VLOOKUP(C65,Datos!$A$3:$D$13,3,)</f>
        <v>Silvia Opazo</v>
      </c>
      <c r="F65" t="str">
        <f>VLOOKUP(C65,Datos!$A$3:$D$13,4,)</f>
        <v>s.opazo@ferretería_el_martillo.cl</v>
      </c>
      <c r="G65" t="str">
        <f>HLOOKUP(B65,Datos!$G$3:$J$5,2,)</f>
        <v>Julio Ponce</v>
      </c>
      <c r="H65" t="str">
        <f>VLOOKUP(J65,Datos!$A$17:$B$31,2,)</f>
        <v>Arica y Parinacota</v>
      </c>
      <c r="J65" t="str">
        <f>HLOOKUP(B65,Datos!$G$3:$J$5,3,)</f>
        <v>XV</v>
      </c>
    </row>
    <row r="66" spans="1:10" x14ac:dyDescent="0.25">
      <c r="A66" s="3">
        <v>42426</v>
      </c>
      <c r="B66" s="2" t="s">
        <v>106</v>
      </c>
      <c r="C66" s="2" t="s">
        <v>21</v>
      </c>
      <c r="E66" t="str">
        <f>VLOOKUP(C66,Datos!$A$3:$D$13,3,)</f>
        <v>Jonh Valdés</v>
      </c>
      <c r="F66" t="str">
        <f>VLOOKUP(C66,Datos!$A$3:$D$13,4,)</f>
        <v>j.valdés@comercial_perez&amp;perez.cl</v>
      </c>
      <c r="G66" t="str">
        <f>HLOOKUP(B66,Datos!$G$3:$J$5,2,)</f>
        <v>Guillermo Parada</v>
      </c>
      <c r="H66" t="str">
        <f>VLOOKUP(J66,Datos!$A$17:$B$31,2,)</f>
        <v>Los Ríos</v>
      </c>
      <c r="J66" t="str">
        <f>HLOOKUP(B66,Datos!$G$3:$J$5,3,)</f>
        <v>XIV</v>
      </c>
    </row>
    <row r="67" spans="1:10" x14ac:dyDescent="0.25">
      <c r="A67" s="3">
        <v>42662</v>
      </c>
      <c r="B67" s="2" t="s">
        <v>102</v>
      </c>
      <c r="C67" s="2" t="s">
        <v>21</v>
      </c>
      <c r="E67" t="str">
        <f>VLOOKUP(C67,Datos!$A$3:$D$13,3,)</f>
        <v>Jonh Valdés</v>
      </c>
      <c r="F67" t="str">
        <f>VLOOKUP(C67,Datos!$A$3:$D$13,4,)</f>
        <v>j.valdés@comercial_perez&amp;perez.cl</v>
      </c>
      <c r="G67" t="str">
        <f>HLOOKUP(B67,Datos!$G$3:$J$5,2,)</f>
        <v>Roberto Mancilla</v>
      </c>
      <c r="H67" t="str">
        <f>VLOOKUP(J67,Datos!$A$17:$B$31,2,)</f>
        <v>Antofagasta</v>
      </c>
      <c r="J67" t="str">
        <f>HLOOKUP(B67,Datos!$G$3:$J$5,3,)</f>
        <v>II</v>
      </c>
    </row>
    <row r="68" spans="1:10" x14ac:dyDescent="0.25">
      <c r="A68" s="3">
        <v>42452</v>
      </c>
      <c r="B68" s="2" t="s">
        <v>102</v>
      </c>
      <c r="C68" s="2" t="s">
        <v>10</v>
      </c>
      <c r="E68" t="str">
        <f>VLOOKUP(C68,Datos!$A$3:$D$13,3,)</f>
        <v>Luis Zulueta</v>
      </c>
      <c r="F68" t="str">
        <f>VLOOKUP(C68,Datos!$A$3:$D$13,4,)</f>
        <v>l.zulueta@el_emporio_chileno.cl</v>
      </c>
      <c r="G68" t="str">
        <f>HLOOKUP(B68,Datos!$G$3:$J$5,2,)</f>
        <v>Roberto Mancilla</v>
      </c>
      <c r="H68" t="str">
        <f>VLOOKUP(J68,Datos!$A$17:$B$31,2,)</f>
        <v>Antofagasta</v>
      </c>
      <c r="J68" t="str">
        <f>HLOOKUP(B68,Datos!$G$3:$J$5,3,)</f>
        <v>II</v>
      </c>
    </row>
    <row r="69" spans="1:10" x14ac:dyDescent="0.25">
      <c r="A69" s="3">
        <v>42646</v>
      </c>
      <c r="B69" s="2" t="s">
        <v>105</v>
      </c>
      <c r="C69" s="2" t="s">
        <v>21</v>
      </c>
      <c r="E69" t="str">
        <f>VLOOKUP(C69,Datos!$A$3:$D$13,3,)</f>
        <v>Jonh Valdés</v>
      </c>
      <c r="F69" t="str">
        <f>VLOOKUP(C69,Datos!$A$3:$D$13,4,)</f>
        <v>j.valdés@comercial_perez&amp;perez.cl</v>
      </c>
      <c r="G69" t="str">
        <f>HLOOKUP(B69,Datos!$G$3:$J$5,2,)</f>
        <v>Julio Ponce</v>
      </c>
      <c r="H69" t="str">
        <f>VLOOKUP(J69,Datos!$A$17:$B$31,2,)</f>
        <v>Arica y Parinacota</v>
      </c>
      <c r="J69" t="str">
        <f>HLOOKUP(B69,Datos!$G$3:$J$5,3,)</f>
        <v>XV</v>
      </c>
    </row>
    <row r="70" spans="1:10" x14ac:dyDescent="0.25">
      <c r="A70" s="3">
        <v>42679</v>
      </c>
      <c r="B70" s="2" t="s">
        <v>106</v>
      </c>
      <c r="C70" s="2" t="s">
        <v>11</v>
      </c>
      <c r="E70" t="str">
        <f>VLOOKUP(C70,Datos!$A$3:$D$13,3,)</f>
        <v>Martin Feligres</v>
      </c>
      <c r="F70" t="str">
        <f>VLOOKUP(C70,Datos!$A$3:$D$13,4,)</f>
        <v>m.feligres@la_casa_del_constructor.cl</v>
      </c>
      <c r="G70" t="str">
        <f>HLOOKUP(B70,Datos!$G$3:$J$5,2,)</f>
        <v>Guillermo Parada</v>
      </c>
      <c r="H70" t="str">
        <f>VLOOKUP(J70,Datos!$A$17:$B$31,2,)</f>
        <v>Los Ríos</v>
      </c>
      <c r="J70" t="str">
        <f>HLOOKUP(B70,Datos!$G$3:$J$5,3,)</f>
        <v>XIV</v>
      </c>
    </row>
    <row r="71" spans="1:10" x14ac:dyDescent="0.25">
      <c r="A71" s="3">
        <v>42394</v>
      </c>
      <c r="B71" s="2" t="s">
        <v>108</v>
      </c>
      <c r="C71" s="2" t="s">
        <v>11</v>
      </c>
      <c r="E71" t="str">
        <f>VLOOKUP(C71,Datos!$A$3:$D$13,3,)</f>
        <v>Martin Feligres</v>
      </c>
      <c r="F71" t="str">
        <f>VLOOKUP(C71,Datos!$A$3:$D$13,4,)</f>
        <v>m.feligres@la_casa_del_constructor.cl</v>
      </c>
      <c r="G71" t="str">
        <f>HLOOKUP(B71,Datos!$G$3:$J$5,2,)</f>
        <v>Juan Carlos Guzman</v>
      </c>
      <c r="H71" t="str">
        <f>VLOOKUP(J71,Datos!$A$17:$B$31,2,)</f>
        <v>Metropolitana</v>
      </c>
      <c r="J71" t="str">
        <f>HLOOKUP(B71,Datos!$G$3:$J$5,3,)</f>
        <v>RM</v>
      </c>
    </row>
    <row r="72" spans="1:10" x14ac:dyDescent="0.25">
      <c r="A72" s="3">
        <v>42442</v>
      </c>
      <c r="B72" s="2" t="s">
        <v>102</v>
      </c>
      <c r="C72" s="2" t="s">
        <v>22</v>
      </c>
      <c r="E72" t="str">
        <f>VLOOKUP(C72,Datos!$A$3:$D$13,3,)</f>
        <v>Ramon Montecinos</v>
      </c>
      <c r="F72" t="str">
        <f>VLOOKUP(C72,Datos!$A$3:$D$13,4,)</f>
        <v>r.montecinos@ferretería_don_ramon.cl</v>
      </c>
      <c r="G72" t="str">
        <f>HLOOKUP(B72,Datos!$G$3:$J$5,2,)</f>
        <v>Roberto Mancilla</v>
      </c>
      <c r="H72" t="str">
        <f>VLOOKUP(J72,Datos!$A$17:$B$31,2,)</f>
        <v>Antofagasta</v>
      </c>
      <c r="J72" t="str">
        <f>HLOOKUP(B72,Datos!$G$3:$J$5,3,)</f>
        <v>II</v>
      </c>
    </row>
    <row r="73" spans="1:10" x14ac:dyDescent="0.25">
      <c r="A73" s="3">
        <v>42511</v>
      </c>
      <c r="B73" s="2" t="s">
        <v>109</v>
      </c>
      <c r="C73" s="2" t="s">
        <v>16</v>
      </c>
      <c r="E73" t="str">
        <f>VLOOKUP(C73,Datos!$A$3:$D$13,3,)</f>
        <v>Silvia Opazo</v>
      </c>
      <c r="F73" t="str">
        <f>VLOOKUP(C73,Datos!$A$3:$D$13,4,)</f>
        <v>s.opazo@ferretería_el_martillo.cl</v>
      </c>
      <c r="G73" t="str">
        <f>HLOOKUP(B73,Datos!$G$3:$J$5,2,)</f>
        <v>Juan Carlos Guzman</v>
      </c>
      <c r="H73" t="str">
        <f>VLOOKUP(J73,Datos!$A$17:$B$31,2,)</f>
        <v>Metropolitana</v>
      </c>
      <c r="J73" t="str">
        <f>HLOOKUP(B73,Datos!$G$3:$J$5,3,)</f>
        <v>RM</v>
      </c>
    </row>
    <row r="74" spans="1:10" x14ac:dyDescent="0.25">
      <c r="A74" s="3">
        <v>42665</v>
      </c>
      <c r="B74" s="2" t="s">
        <v>105</v>
      </c>
      <c r="C74" s="2" t="s">
        <v>13</v>
      </c>
      <c r="E74" t="str">
        <f>VLOOKUP(C74,Datos!$A$3:$D$13,3,)</f>
        <v>Luis Zulueta</v>
      </c>
      <c r="F74" t="str">
        <f>VLOOKUP(C74,Datos!$A$3:$D$13,4,)</f>
        <v>l.zulueta@el_emporio_chileno.cl</v>
      </c>
      <c r="G74" t="str">
        <f>HLOOKUP(B74,Datos!$G$3:$J$5,2,)</f>
        <v>Julio Ponce</v>
      </c>
      <c r="H74" t="str">
        <f>VLOOKUP(J74,Datos!$A$17:$B$31,2,)</f>
        <v>Arica y Parinacota</v>
      </c>
      <c r="J74" t="str">
        <f>HLOOKUP(B74,Datos!$G$3:$J$5,3,)</f>
        <v>XV</v>
      </c>
    </row>
    <row r="75" spans="1:10" x14ac:dyDescent="0.25">
      <c r="A75" s="3">
        <v>42448</v>
      </c>
      <c r="B75" s="2" t="s">
        <v>105</v>
      </c>
      <c r="C75" s="2" t="s">
        <v>12</v>
      </c>
      <c r="E75" t="str">
        <f>VLOOKUP(C75,Datos!$A$3:$D$13,3,)</f>
        <v>Jonh Valdés</v>
      </c>
      <c r="F75" t="str">
        <f>VLOOKUP(C75,Datos!$A$3:$D$13,4,)</f>
        <v>j.valdés@comercial_perez&amp;perez.cl</v>
      </c>
      <c r="G75" t="str">
        <f>HLOOKUP(B75,Datos!$G$3:$J$5,2,)</f>
        <v>Julio Ponce</v>
      </c>
      <c r="H75" t="str">
        <f>VLOOKUP(J75,Datos!$A$17:$B$31,2,)</f>
        <v>Arica y Parinacota</v>
      </c>
      <c r="J75" t="str">
        <f>HLOOKUP(B75,Datos!$G$3:$J$5,3,)</f>
        <v>XV</v>
      </c>
    </row>
    <row r="76" spans="1:10" x14ac:dyDescent="0.25">
      <c r="A76" s="3">
        <v>42484</v>
      </c>
      <c r="B76" s="2" t="s">
        <v>109</v>
      </c>
      <c r="C76" s="2" t="s">
        <v>11</v>
      </c>
      <c r="E76" t="str">
        <f>VLOOKUP(C76,Datos!$A$3:$D$13,3,)</f>
        <v>Martin Feligres</v>
      </c>
      <c r="F76" t="str">
        <f>VLOOKUP(C76,Datos!$A$3:$D$13,4,)</f>
        <v>m.feligres@la_casa_del_constructor.cl</v>
      </c>
      <c r="G76" t="str">
        <f>HLOOKUP(B76,Datos!$G$3:$J$5,2,)</f>
        <v>Juan Carlos Guzman</v>
      </c>
      <c r="H76" t="str">
        <f>VLOOKUP(J76,Datos!$A$17:$B$31,2,)</f>
        <v>Metropolitana</v>
      </c>
      <c r="J76" t="str">
        <f>HLOOKUP(B76,Datos!$G$3:$J$5,3,)</f>
        <v>RM</v>
      </c>
    </row>
    <row r="77" spans="1:10" x14ac:dyDescent="0.25">
      <c r="A77" s="3">
        <v>42512</v>
      </c>
      <c r="B77" s="2" t="s">
        <v>102</v>
      </c>
      <c r="C77" s="2" t="s">
        <v>13</v>
      </c>
      <c r="E77" t="str">
        <f>VLOOKUP(C77,Datos!$A$3:$D$13,3,)</f>
        <v>Luis Zulueta</v>
      </c>
      <c r="F77" t="str">
        <f>VLOOKUP(C77,Datos!$A$3:$D$13,4,)</f>
        <v>l.zulueta@el_emporio_chileno.cl</v>
      </c>
      <c r="G77" t="str">
        <f>HLOOKUP(B77,Datos!$G$3:$J$5,2,)</f>
        <v>Roberto Mancilla</v>
      </c>
      <c r="H77" t="str">
        <f>VLOOKUP(J77,Datos!$A$17:$B$31,2,)</f>
        <v>Antofagasta</v>
      </c>
      <c r="J77" t="str">
        <f>HLOOKUP(B77,Datos!$G$3:$J$5,3,)</f>
        <v>II</v>
      </c>
    </row>
    <row r="78" spans="1:10" x14ac:dyDescent="0.25">
      <c r="A78" s="3">
        <v>42586</v>
      </c>
      <c r="B78" s="2" t="s">
        <v>102</v>
      </c>
      <c r="C78" s="2" t="s">
        <v>15</v>
      </c>
      <c r="E78" t="str">
        <f>VLOOKUP(C78,Datos!$A$3:$D$13,3,)</f>
        <v>José Manuel Peréz</v>
      </c>
      <c r="F78" t="str">
        <f>VLOOKUP(C78,Datos!$A$3:$D$13,4,)</f>
        <v>j.manuel peréz@manuel_peréz_y_hnos..cl</v>
      </c>
      <c r="G78" t="str">
        <f>HLOOKUP(B78,Datos!$G$3:$J$5,2,)</f>
        <v>Roberto Mancilla</v>
      </c>
      <c r="H78" t="str">
        <f>VLOOKUP(J78,Datos!$A$17:$B$31,2,)</f>
        <v>Antofagasta</v>
      </c>
      <c r="J78" t="str">
        <f>HLOOKUP(B78,Datos!$G$3:$J$5,3,)</f>
        <v>II</v>
      </c>
    </row>
    <row r="79" spans="1:10" x14ac:dyDescent="0.25">
      <c r="A79" s="3">
        <v>42621</v>
      </c>
      <c r="B79" s="2" t="s">
        <v>105</v>
      </c>
      <c r="C79" s="2" t="s">
        <v>13</v>
      </c>
      <c r="E79" t="str">
        <f>VLOOKUP(C79,Datos!$A$3:$D$13,3,)</f>
        <v>Luis Zulueta</v>
      </c>
      <c r="F79" t="str">
        <f>VLOOKUP(C79,Datos!$A$3:$D$13,4,)</f>
        <v>l.zulueta@el_emporio_chileno.cl</v>
      </c>
      <c r="G79" t="str">
        <f>HLOOKUP(B79,Datos!$G$3:$J$5,2,)</f>
        <v>Julio Ponce</v>
      </c>
      <c r="H79" t="str">
        <f>VLOOKUP(J79,Datos!$A$17:$B$31,2,)</f>
        <v>Arica y Parinacota</v>
      </c>
      <c r="J79" t="str">
        <f>HLOOKUP(B79,Datos!$G$3:$J$5,3,)</f>
        <v>XV</v>
      </c>
    </row>
    <row r="80" spans="1:10" x14ac:dyDescent="0.25">
      <c r="A80" s="3">
        <v>42497</v>
      </c>
      <c r="B80" s="2" t="s">
        <v>105</v>
      </c>
      <c r="C80" s="2" t="s">
        <v>12</v>
      </c>
      <c r="E80" t="str">
        <f>VLOOKUP(C80,Datos!$A$3:$D$13,3,)</f>
        <v>Jonh Valdés</v>
      </c>
      <c r="F80" t="str">
        <f>VLOOKUP(C80,Datos!$A$3:$D$13,4,)</f>
        <v>j.valdés@comercial_perez&amp;perez.cl</v>
      </c>
      <c r="G80" t="str">
        <f>HLOOKUP(B80,Datos!$G$3:$J$5,2,)</f>
        <v>Julio Ponce</v>
      </c>
      <c r="H80" t="str">
        <f>VLOOKUP(J80,Datos!$A$17:$B$31,2,)</f>
        <v>Arica y Parinacota</v>
      </c>
      <c r="J80" t="str">
        <f>HLOOKUP(B80,Datos!$G$3:$J$5,3,)</f>
        <v>XV</v>
      </c>
    </row>
    <row r="81" spans="1:10" x14ac:dyDescent="0.25">
      <c r="A81" s="3">
        <v>42578</v>
      </c>
      <c r="B81" s="2" t="s">
        <v>109</v>
      </c>
      <c r="C81" s="2" t="s">
        <v>16</v>
      </c>
      <c r="E81" t="str">
        <f>VLOOKUP(C81,Datos!$A$3:$D$13,3,)</f>
        <v>Silvia Opazo</v>
      </c>
      <c r="F81" t="str">
        <f>VLOOKUP(C81,Datos!$A$3:$D$13,4,)</f>
        <v>s.opazo@ferretería_el_martillo.cl</v>
      </c>
      <c r="G81" t="str">
        <f>HLOOKUP(B81,Datos!$G$3:$J$5,2,)</f>
        <v>Juan Carlos Guzman</v>
      </c>
      <c r="H81" t="str">
        <f>VLOOKUP(J81,Datos!$A$17:$B$31,2,)</f>
        <v>Metropolitana</v>
      </c>
      <c r="J81" t="str">
        <f>HLOOKUP(B81,Datos!$G$3:$J$5,3,)</f>
        <v>RM</v>
      </c>
    </row>
    <row r="82" spans="1:10" x14ac:dyDescent="0.25">
      <c r="A82" s="3">
        <v>42376</v>
      </c>
      <c r="B82" s="2" t="s">
        <v>106</v>
      </c>
      <c r="C82" s="2" t="s">
        <v>11</v>
      </c>
      <c r="E82" t="str">
        <f>VLOOKUP(C82,Datos!$A$3:$D$13,3,)</f>
        <v>Martin Feligres</v>
      </c>
      <c r="F82" t="str">
        <f>VLOOKUP(C82,Datos!$A$3:$D$13,4,)</f>
        <v>m.feligres@la_casa_del_constructor.cl</v>
      </c>
      <c r="G82" t="str">
        <f>HLOOKUP(B82,Datos!$G$3:$J$5,2,)</f>
        <v>Guillermo Parada</v>
      </c>
      <c r="H82" t="str">
        <f>VLOOKUP(J82,Datos!$A$17:$B$31,2,)</f>
        <v>Los Ríos</v>
      </c>
      <c r="J82" t="str">
        <f>HLOOKUP(B82,Datos!$G$3:$J$5,3,)</f>
        <v>XIV</v>
      </c>
    </row>
    <row r="83" spans="1:10" x14ac:dyDescent="0.25">
      <c r="A83" s="3">
        <v>42527</v>
      </c>
      <c r="B83" s="2" t="s">
        <v>100</v>
      </c>
      <c r="C83" s="2" t="s">
        <v>16</v>
      </c>
      <c r="E83" t="str">
        <f>VLOOKUP(C83,Datos!$A$3:$D$13,3,)</f>
        <v>Silvia Opazo</v>
      </c>
      <c r="F83" t="str">
        <f>VLOOKUP(C83,Datos!$A$3:$D$13,4,)</f>
        <v>s.opazo@ferretería_el_martillo.cl</v>
      </c>
      <c r="G83" t="str">
        <f>HLOOKUP(B83,Datos!$G$3:$J$5,2,)</f>
        <v>Juan Carlos Guzman</v>
      </c>
      <c r="H83" t="str">
        <f>VLOOKUP(J83,Datos!$A$17:$B$31,2,)</f>
        <v>Metropolitana</v>
      </c>
      <c r="J83" t="str">
        <f>HLOOKUP(B83,Datos!$G$3:$J$5,3,)</f>
        <v>RM</v>
      </c>
    </row>
    <row r="84" spans="1:10" x14ac:dyDescent="0.25">
      <c r="A84" s="3">
        <v>42632</v>
      </c>
      <c r="B84" s="2" t="s">
        <v>102</v>
      </c>
      <c r="C84" s="2" t="s">
        <v>16</v>
      </c>
      <c r="E84" t="str">
        <f>VLOOKUP(C84,Datos!$A$3:$D$13,3,)</f>
        <v>Silvia Opazo</v>
      </c>
      <c r="F84" t="str">
        <f>VLOOKUP(C84,Datos!$A$3:$D$13,4,)</f>
        <v>s.opazo@ferretería_el_martillo.cl</v>
      </c>
      <c r="G84" t="str">
        <f>HLOOKUP(B84,Datos!$G$3:$J$5,2,)</f>
        <v>Roberto Mancilla</v>
      </c>
      <c r="H84" t="str">
        <f>VLOOKUP(J84,Datos!$A$17:$B$31,2,)</f>
        <v>Antofagasta</v>
      </c>
      <c r="J84" t="str">
        <f>HLOOKUP(B84,Datos!$G$3:$J$5,3,)</f>
        <v>II</v>
      </c>
    </row>
    <row r="85" spans="1:10" x14ac:dyDescent="0.25">
      <c r="A85" s="3">
        <v>42345</v>
      </c>
      <c r="B85" s="2" t="s">
        <v>101</v>
      </c>
      <c r="C85" s="2" t="s">
        <v>11</v>
      </c>
      <c r="E85" t="str">
        <f>VLOOKUP(C85,Datos!$A$3:$D$13,3,)</f>
        <v>Martin Feligres</v>
      </c>
      <c r="F85" t="str">
        <f>VLOOKUP(C85,Datos!$A$3:$D$13,4,)</f>
        <v>m.feligres@la_casa_del_constructor.cl</v>
      </c>
      <c r="G85" t="str">
        <f>HLOOKUP(B85,Datos!$G$3:$J$5,2,)</f>
        <v>Julio Ponce</v>
      </c>
      <c r="H85" t="str">
        <f>VLOOKUP(J85,Datos!$A$17:$B$31,2,)</f>
        <v>Arica y Parinacota</v>
      </c>
      <c r="J85" t="str">
        <f>HLOOKUP(B85,Datos!$G$3:$J$5,3,)</f>
        <v>XV</v>
      </c>
    </row>
    <row r="86" spans="1:10" x14ac:dyDescent="0.25">
      <c r="A86" s="3">
        <v>42388</v>
      </c>
      <c r="B86" s="2" t="s">
        <v>106</v>
      </c>
      <c r="C86" s="2" t="s">
        <v>22</v>
      </c>
      <c r="E86" t="str">
        <f>VLOOKUP(C86,Datos!$A$3:$D$13,3,)</f>
        <v>Ramon Montecinos</v>
      </c>
      <c r="F86" t="str">
        <f>VLOOKUP(C86,Datos!$A$3:$D$13,4,)</f>
        <v>r.montecinos@ferretería_don_ramon.cl</v>
      </c>
      <c r="G86" t="str">
        <f>HLOOKUP(B86,Datos!$G$3:$J$5,2,)</f>
        <v>Guillermo Parada</v>
      </c>
      <c r="H86" t="str">
        <f>VLOOKUP(J86,Datos!$A$17:$B$31,2,)</f>
        <v>Los Ríos</v>
      </c>
      <c r="J86" t="str">
        <f>HLOOKUP(B86,Datos!$G$3:$J$5,3,)</f>
        <v>XIV</v>
      </c>
    </row>
  </sheetData>
  <mergeCells count="3">
    <mergeCell ref="G1:H1"/>
    <mergeCell ref="E1:F1"/>
    <mergeCell ref="A1:C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zoomScaleNormal="100" workbookViewId="0">
      <selection activeCell="H3" sqref="H3"/>
    </sheetView>
  </sheetViews>
  <sheetFormatPr baseColWidth="10" defaultColWidth="10.875" defaultRowHeight="12.75" x14ac:dyDescent="0.2"/>
  <cols>
    <col min="1" max="1" width="12.875" style="5" customWidth="1"/>
    <col min="2" max="2" width="22.5" style="5" bestFit="1" customWidth="1"/>
    <col min="3" max="3" width="18.5" style="5" bestFit="1" customWidth="1"/>
    <col min="4" max="4" width="36.875" style="5" bestFit="1" customWidth="1"/>
    <col min="5" max="5" width="3" style="5" customWidth="1"/>
    <col min="6" max="6" width="22.625" style="5" customWidth="1"/>
    <col min="7" max="8" width="16" style="5" customWidth="1"/>
    <col min="9" max="9" width="17.5" style="5" customWidth="1"/>
    <col min="10" max="10" width="18.625" style="5" customWidth="1"/>
    <col min="11" max="16384" width="10.875" style="5"/>
  </cols>
  <sheetData>
    <row r="2" spans="1:10" ht="14.25" x14ac:dyDescent="0.2">
      <c r="A2" s="4" t="s">
        <v>29</v>
      </c>
      <c r="F2" s="4" t="s">
        <v>23</v>
      </c>
    </row>
    <row r="3" spans="1:10" x14ac:dyDescent="0.2">
      <c r="A3" s="6" t="s">
        <v>111</v>
      </c>
      <c r="B3" s="6" t="s">
        <v>30</v>
      </c>
      <c r="C3" s="6" t="s">
        <v>31</v>
      </c>
      <c r="D3" s="6" t="s">
        <v>32</v>
      </c>
      <c r="F3" s="9" t="s">
        <v>3</v>
      </c>
      <c r="G3" s="11" t="s">
        <v>110</v>
      </c>
      <c r="H3" s="11" t="s">
        <v>101</v>
      </c>
      <c r="I3" s="11" t="s">
        <v>99</v>
      </c>
      <c r="J3" s="11" t="s">
        <v>107</v>
      </c>
    </row>
    <row r="4" spans="1:10" x14ac:dyDescent="0.2">
      <c r="A4" s="8" t="s">
        <v>19</v>
      </c>
      <c r="B4" s="8" t="s">
        <v>33</v>
      </c>
      <c r="C4" s="8" t="s">
        <v>34</v>
      </c>
      <c r="D4" s="8" t="s">
        <v>35</v>
      </c>
      <c r="F4" s="9" t="s">
        <v>24</v>
      </c>
      <c r="G4" s="12" t="s">
        <v>95</v>
      </c>
      <c r="H4" s="12" t="s">
        <v>96</v>
      </c>
      <c r="I4" s="12" t="s">
        <v>97</v>
      </c>
      <c r="J4" s="12" t="s">
        <v>98</v>
      </c>
    </row>
    <row r="5" spans="1:10" x14ac:dyDescent="0.2">
      <c r="A5" s="8" t="s">
        <v>18</v>
      </c>
      <c r="B5" s="8" t="s">
        <v>36</v>
      </c>
      <c r="C5" s="8" t="s">
        <v>37</v>
      </c>
      <c r="D5" s="8" t="s">
        <v>38</v>
      </c>
      <c r="F5" s="10" t="s">
        <v>4</v>
      </c>
      <c r="G5" s="11" t="s">
        <v>25</v>
      </c>
      <c r="H5" s="11" t="s">
        <v>26</v>
      </c>
      <c r="I5" s="11" t="s">
        <v>27</v>
      </c>
      <c r="J5" s="11" t="s">
        <v>28</v>
      </c>
    </row>
    <row r="6" spans="1:10" x14ac:dyDescent="0.2">
      <c r="A6" s="8" t="s">
        <v>92</v>
      </c>
      <c r="B6" s="8" t="s">
        <v>39</v>
      </c>
      <c r="C6" s="8" t="s">
        <v>40</v>
      </c>
      <c r="D6" s="8" t="s">
        <v>41</v>
      </c>
    </row>
    <row r="7" spans="1:10" x14ac:dyDescent="0.2">
      <c r="A7" s="8" t="s">
        <v>17</v>
      </c>
      <c r="B7" s="8" t="s">
        <v>42</v>
      </c>
      <c r="C7" s="8" t="s">
        <v>43</v>
      </c>
      <c r="D7" s="8" t="s">
        <v>44</v>
      </c>
    </row>
    <row r="8" spans="1:10" x14ac:dyDescent="0.2">
      <c r="A8" s="8" t="s">
        <v>21</v>
      </c>
      <c r="B8" s="8" t="s">
        <v>45</v>
      </c>
      <c r="C8" s="8" t="s">
        <v>46</v>
      </c>
      <c r="D8" s="8" t="s">
        <v>47</v>
      </c>
    </row>
    <row r="9" spans="1:10" x14ac:dyDescent="0.2">
      <c r="A9" s="8" t="s">
        <v>10</v>
      </c>
      <c r="B9" s="8" t="s">
        <v>48</v>
      </c>
      <c r="C9" s="8" t="s">
        <v>49</v>
      </c>
      <c r="D9" s="8" t="s">
        <v>50</v>
      </c>
    </row>
    <row r="10" spans="1:10" x14ac:dyDescent="0.2">
      <c r="A10" s="8" t="s">
        <v>93</v>
      </c>
      <c r="B10" s="8" t="s">
        <v>51</v>
      </c>
      <c r="C10" s="8" t="s">
        <v>52</v>
      </c>
      <c r="D10" s="8" t="s">
        <v>53</v>
      </c>
    </row>
    <row r="11" spans="1:10" x14ac:dyDescent="0.2">
      <c r="A11" s="8" t="s">
        <v>9</v>
      </c>
      <c r="B11" s="8" t="s">
        <v>54</v>
      </c>
      <c r="C11" s="8" t="s">
        <v>55</v>
      </c>
      <c r="D11" s="8" t="s">
        <v>56</v>
      </c>
    </row>
    <row r="12" spans="1:10" x14ac:dyDescent="0.2">
      <c r="A12" s="8" t="s">
        <v>94</v>
      </c>
      <c r="B12" s="8" t="s">
        <v>57</v>
      </c>
      <c r="C12" s="8" t="s">
        <v>58</v>
      </c>
      <c r="D12" s="8" t="s">
        <v>59</v>
      </c>
    </row>
    <row r="13" spans="1:10" x14ac:dyDescent="0.2">
      <c r="A13" s="8" t="s">
        <v>20</v>
      </c>
      <c r="B13" s="8" t="s">
        <v>60</v>
      </c>
      <c r="C13" s="8" t="s">
        <v>61</v>
      </c>
      <c r="D13" s="8" t="s">
        <v>62</v>
      </c>
    </row>
    <row r="15" spans="1:10" ht="14.25" x14ac:dyDescent="0.2">
      <c r="A15" s="4" t="s">
        <v>63</v>
      </c>
    </row>
    <row r="16" spans="1:10" x14ac:dyDescent="0.2">
      <c r="A16" s="6" t="s">
        <v>64</v>
      </c>
      <c r="B16" s="6" t="s">
        <v>65</v>
      </c>
    </row>
    <row r="17" spans="1:2" x14ac:dyDescent="0.2">
      <c r="A17" s="7" t="s">
        <v>26</v>
      </c>
      <c r="B17" s="7" t="s">
        <v>66</v>
      </c>
    </row>
    <row r="18" spans="1:2" x14ac:dyDescent="0.2">
      <c r="A18" s="7" t="s">
        <v>67</v>
      </c>
      <c r="B18" s="7" t="s">
        <v>68</v>
      </c>
    </row>
    <row r="19" spans="1:2" x14ac:dyDescent="0.2">
      <c r="A19" s="7" t="s">
        <v>25</v>
      </c>
      <c r="B19" s="7" t="s">
        <v>69</v>
      </c>
    </row>
    <row r="20" spans="1:2" x14ac:dyDescent="0.2">
      <c r="A20" s="7" t="s">
        <v>70</v>
      </c>
      <c r="B20" s="7" t="s">
        <v>71</v>
      </c>
    </row>
    <row r="21" spans="1:2" x14ac:dyDescent="0.2">
      <c r="A21" s="7" t="s">
        <v>72</v>
      </c>
      <c r="B21" s="7" t="s">
        <v>73</v>
      </c>
    </row>
    <row r="22" spans="1:2" x14ac:dyDescent="0.2">
      <c r="A22" s="7" t="s">
        <v>74</v>
      </c>
      <c r="B22" s="7" t="s">
        <v>75</v>
      </c>
    </row>
    <row r="23" spans="1:2" x14ac:dyDescent="0.2">
      <c r="A23" s="7" t="s">
        <v>28</v>
      </c>
      <c r="B23" s="7" t="s">
        <v>76</v>
      </c>
    </row>
    <row r="24" spans="1:2" x14ac:dyDescent="0.2">
      <c r="A24" s="7" t="s">
        <v>77</v>
      </c>
      <c r="B24" s="7" t="s">
        <v>78</v>
      </c>
    </row>
    <row r="25" spans="1:2" x14ac:dyDescent="0.2">
      <c r="A25" s="7" t="s">
        <v>79</v>
      </c>
      <c r="B25" s="7" t="s">
        <v>80</v>
      </c>
    </row>
    <row r="26" spans="1:2" x14ac:dyDescent="0.2">
      <c r="A26" s="7" t="s">
        <v>81</v>
      </c>
      <c r="B26" s="7" t="s">
        <v>82</v>
      </c>
    </row>
    <row r="27" spans="1:2" x14ac:dyDescent="0.2">
      <c r="A27" s="7" t="s">
        <v>83</v>
      </c>
      <c r="B27" s="7" t="s">
        <v>84</v>
      </c>
    </row>
    <row r="28" spans="1:2" x14ac:dyDescent="0.2">
      <c r="A28" s="7" t="s">
        <v>27</v>
      </c>
      <c r="B28" s="7" t="s">
        <v>85</v>
      </c>
    </row>
    <row r="29" spans="1:2" x14ac:dyDescent="0.2">
      <c r="A29" s="7" t="s">
        <v>86</v>
      </c>
      <c r="B29" s="7" t="s">
        <v>87</v>
      </c>
    </row>
    <row r="30" spans="1:2" x14ac:dyDescent="0.2">
      <c r="A30" s="7" t="s">
        <v>88</v>
      </c>
      <c r="B30" s="7" t="s">
        <v>89</v>
      </c>
    </row>
    <row r="31" spans="1:2" x14ac:dyDescent="0.2">
      <c r="A31" s="7" t="s">
        <v>90</v>
      </c>
      <c r="B31" s="7" t="s">
        <v>91</v>
      </c>
    </row>
  </sheetData>
  <hyperlinks>
    <hyperlink ref="B17" r:id="rId1" tooltip="Región de Arica y Parinacota" display="http://es.wikipedia.org/wiki/Regi%C3%B3n_de_Arica_y_Parinacota"/>
    <hyperlink ref="B18" r:id="rId2" tooltip="Región de Tarapacá" display="http://es.wikipedia.org/wiki/Regi%C3%B3n_de_Tarapac%C3%A1"/>
    <hyperlink ref="B19" r:id="rId3" tooltip="Región de Antofagasta" display="http://es.wikipedia.org/wiki/Regi%C3%B3n_de_Antofagasta"/>
    <hyperlink ref="B20" r:id="rId4" tooltip="Región de Atacama" display="http://es.wikipedia.org/wiki/Regi%C3%B3n_de_Atacama"/>
    <hyperlink ref="B21" r:id="rId5" tooltip="Región de Coquimbo" display="http://es.wikipedia.org/wiki/Regi%C3%B3n_de_Coquimbo"/>
    <hyperlink ref="B22" r:id="rId6" tooltip="Región de Valparaíso" display="http://es.wikipedia.org/wiki/Regi%C3%B3n_de_Valpara%C3%ADso"/>
    <hyperlink ref="B23" r:id="rId7" tooltip="Región Metropolitana de Santiago" display="http://es.wikipedia.org/wiki/Regi%C3%B3n_Metropolitana_de_Santiago"/>
    <hyperlink ref="B24" r:id="rId8" tooltip="Región del Libertador General Bernardo O'Higgins" display="http://es.wikipedia.org/wiki/Regi%C3%B3n_del_Libertador_General_Bernardo_O%27Higgins"/>
    <hyperlink ref="B25" r:id="rId9" tooltip="Región del Maule" display="http://es.wikipedia.org/wiki/Regi%C3%B3n_del_Maule"/>
    <hyperlink ref="B26" r:id="rId10" tooltip="Región del Biobío" display="http://es.wikipedia.org/wiki/Regi%C3%B3n_del_Biob%C3%ADo"/>
    <hyperlink ref="B27" r:id="rId11" tooltip="Región de la Araucanía" display="http://es.wikipedia.org/wiki/Regi%C3%B3n_de_la_Araucan%C3%ADa"/>
    <hyperlink ref="B28" r:id="rId12" tooltip="Región de Los Ríos" display="http://es.wikipedia.org/wiki/Regi%C3%B3n_de_Los_R%C3%ADos"/>
    <hyperlink ref="B29" r:id="rId13" tooltip="Región de Los Lagos" display="http://es.wikipedia.org/wiki/Regi%C3%B3n_de_Los_Lagos"/>
    <hyperlink ref="B30" r:id="rId14" tooltip="Región de Aysén del General Carlos Ibáñez del Campo" display="http://es.wikipedia.org/wiki/Regi%C3%B3n_de_Ays%C3%A9n_del_General_Carlos_Ib%C3%A1%C3%B1ez_del_Campo"/>
    <hyperlink ref="B31" r:id="rId15" tooltip="Región de Magallanes y de la Antártica Chilena" display="http://es.wikipedia.org/wiki/Regi%C3%B3n_de_Magallanes_y_de_la_Ant%C3%A1rtica_Chilena"/>
  </hyperlinks>
  <pageMargins left="0.75" right="0.75" top="1" bottom="1" header="0" footer="0"/>
  <pageSetup paperSize="256" orientation="portrait" horizontalDpi="180" r:id="rId1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4" workbookViewId="0">
      <selection activeCell="M17" sqref="M17"/>
    </sheetView>
  </sheetViews>
  <sheetFormatPr baseColWidth="10" defaultRowHeight="15.75" x14ac:dyDescent="0.25"/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</row>
    <row r="2" spans="1:10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</row>
    <row r="3" spans="1:10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</row>
    <row r="19" spans="1:10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</row>
    <row r="20" spans="1:10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</row>
    <row r="21" spans="1:10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</row>
    <row r="22" spans="1:10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</row>
    <row r="24" spans="1:10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</row>
    <row r="27" spans="1:10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</row>
    <row r="28" spans="1:10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</row>
    <row r="29" spans="1:10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</row>
    <row r="30" spans="1:10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</row>
    <row r="31" spans="1:10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</row>
    <row r="32" spans="1:10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</row>
    <row r="33" spans="1:10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5" spans="1:10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</row>
    <row r="36" spans="1:10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10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10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</row>
    <row r="40" spans="1:10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1" spans="1:10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</row>
    <row r="42" spans="1:10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</row>
    <row r="44" spans="1:10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</row>
    <row r="45" spans="1:10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0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</row>
    <row r="47" spans="1:10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</row>
    <row r="48" spans="1:10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</row>
    <row r="49" spans="1:10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</row>
    <row r="50" spans="1:10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</row>
    <row r="51" spans="1:10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</row>
    <row r="52" spans="1:10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</row>
    <row r="53" spans="1:10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</row>
    <row r="54" spans="1:10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</row>
    <row r="55" spans="1:10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</row>
    <row r="56" spans="1:10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0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</row>
    <row r="58" spans="1:10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</row>
    <row r="59" spans="1:10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</row>
    <row r="60" spans="1:10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</row>
    <row r="61" spans="1:10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</row>
    <row r="62" spans="1:10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</row>
    <row r="63" spans="1:10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5"/>
  <sheetViews>
    <sheetView tabSelected="1" workbookViewId="0">
      <selection activeCell="J2" sqref="J2:J468"/>
    </sheetView>
  </sheetViews>
  <sheetFormatPr baseColWidth="10" defaultRowHeight="15.75" x14ac:dyDescent="0.25"/>
  <cols>
    <col min="3" max="3" width="23.5" bestFit="1" customWidth="1"/>
    <col min="4" max="4" width="19" bestFit="1" customWidth="1"/>
    <col min="5" max="5" width="12.625" bestFit="1" customWidth="1"/>
    <col min="7" max="7" width="14.625" bestFit="1" customWidth="1"/>
    <col min="8" max="8" width="13.75" customWidth="1"/>
    <col min="9" max="9" width="18.75" bestFit="1" customWidth="1"/>
    <col min="10" max="10" width="26.75" bestFit="1" customWidth="1"/>
    <col min="13" max="13" width="13" bestFit="1" customWidth="1"/>
    <col min="14" max="14" width="26.375" bestFit="1" customWidth="1"/>
  </cols>
  <sheetData>
    <row r="1" spans="1:14" x14ac:dyDescent="0.25">
      <c r="A1" s="16" t="s">
        <v>112</v>
      </c>
      <c r="B1" s="16" t="s">
        <v>113</v>
      </c>
      <c r="C1" s="16" t="s">
        <v>114</v>
      </c>
      <c r="D1" s="16" t="s">
        <v>137</v>
      </c>
      <c r="E1" s="16" t="s">
        <v>115</v>
      </c>
      <c r="F1" s="19" t="s">
        <v>116</v>
      </c>
      <c r="G1" s="19" t="s">
        <v>117</v>
      </c>
      <c r="H1" s="19" t="s">
        <v>118</v>
      </c>
      <c r="I1" s="19" t="s">
        <v>119</v>
      </c>
      <c r="J1" s="19" t="s">
        <v>120</v>
      </c>
    </row>
    <row r="2" spans="1:14" x14ac:dyDescent="0.25">
      <c r="A2" s="17">
        <v>1</v>
      </c>
      <c r="B2" s="17">
        <v>36</v>
      </c>
      <c r="C2" s="17">
        <v>1</v>
      </c>
      <c r="D2" s="20">
        <v>1594010</v>
      </c>
      <c r="E2" s="17">
        <v>2</v>
      </c>
      <c r="F2" s="17" t="str">
        <f>IF(C2=1,"mujer","hombre")</f>
        <v>mujer</v>
      </c>
      <c r="G2" s="20">
        <f>D2/E2</f>
        <v>797005</v>
      </c>
      <c r="H2" s="20" t="str">
        <f>IF(G2&lt;=$N$6,$M$6,IF(G2&lt;=$N$5,$M$5,IF(G2&lt;=$N$4,$M$4,$M$3)))</f>
        <v>C</v>
      </c>
      <c r="I2" s="21">
        <f>IF(C2=0,IF(H2=$M$15,$N$15*D2,IF(H2=$M$14,$N$14*D2,IF(H2=$M$13,$N$13*D2,$N$12))),IF(H2=$M$15,$N$15*D2,IF(H2=$M$14,$N$14*D2,IF(H2=$M$13,$N$13*D2,$N$12)))+100000)</f>
        <v>418802</v>
      </c>
      <c r="J2" s="21">
        <f>IF(C2=0,IF(H2=$M$22,$N$22*D2,IF(H2=$M$21,$N$21*D2,IF(H2=$M$20,$N$20*D2,N19))),IF(H2=$M$22,$N$22*D2,IF(H2=$M$21,$N$21*D2,IF(H2=$M$20,$N$20*D2,N19)))+100000)</f>
        <v>578203</v>
      </c>
      <c r="K2" s="22"/>
      <c r="M2" s="23" t="s">
        <v>121</v>
      </c>
      <c r="N2" s="23" t="s">
        <v>122</v>
      </c>
    </row>
    <row r="3" spans="1:14" x14ac:dyDescent="0.25">
      <c r="A3" s="17">
        <v>2</v>
      </c>
      <c r="B3" s="17">
        <v>1</v>
      </c>
      <c r="C3" s="17">
        <v>1</v>
      </c>
      <c r="D3" s="20">
        <v>909724</v>
      </c>
      <c r="E3" s="17">
        <v>4</v>
      </c>
      <c r="F3" s="17" t="str">
        <f t="shared" ref="F3:F66" si="0">IF(C3=1,"mujer","hombre")</f>
        <v>mujer</v>
      </c>
      <c r="G3" s="20">
        <f t="shared" ref="G3:G66" si="1">D3/E3</f>
        <v>227431</v>
      </c>
      <c r="H3" s="20" t="str">
        <f t="shared" ref="H3:H66" si="2">IF(G3&lt;=$N$6,$M$6,IF(G3&lt;=$N$5,$M$5,IF(G3&lt;=$N$4,$M$4,$M$3)))</f>
        <v>D</v>
      </c>
      <c r="I3" s="21">
        <f t="shared" ref="I3:I66" si="3">IF(C3=0,IF(H3=$M$15,$N$15*D3,IF(H3=$M$14,$N$14*D3,IF(H3=$M$13,$N$13*D3,$N$12))),IF(H3=$M$15,$N$15*D3,IF(H3=$M$14,$N$14*D3,IF(H3=$M$13,$N$13*D3,$N$12)))+100000)</f>
        <v>372917.2</v>
      </c>
      <c r="J3" s="21">
        <f t="shared" ref="J3:J66" si="4">IF(C3=0,IF(H3=$M$22,$N$22*D3,IF(H3=$M$21,$N$21*D3,IF(H3=$M$20,$N$20*D3,N20))),IF(H3=$M$22,$N$22*D3,IF(H3=$M$21,$N$21*D3,IF(H3=$M$20,$N$20*D3,N20)))+100000)</f>
        <v>554862</v>
      </c>
      <c r="M3" s="17" t="s">
        <v>123</v>
      </c>
      <c r="N3" s="17">
        <v>2000000</v>
      </c>
    </row>
    <row r="4" spans="1:14" x14ac:dyDescent="0.25">
      <c r="A4" s="17">
        <v>3</v>
      </c>
      <c r="B4" s="17">
        <v>1</v>
      </c>
      <c r="C4" s="17">
        <v>0</v>
      </c>
      <c r="D4" s="20">
        <v>67957</v>
      </c>
      <c r="E4" s="17">
        <v>6</v>
      </c>
      <c r="F4" s="17" t="str">
        <f t="shared" si="0"/>
        <v>hombre</v>
      </c>
      <c r="G4" s="20">
        <f t="shared" si="1"/>
        <v>11326.166666666666</v>
      </c>
      <c r="H4" s="20" t="str">
        <f t="shared" si="2"/>
        <v>D</v>
      </c>
      <c r="I4" s="21">
        <f t="shared" si="3"/>
        <v>20387.099999999999</v>
      </c>
      <c r="J4" s="21">
        <f t="shared" si="4"/>
        <v>33978.5</v>
      </c>
      <c r="M4" s="17" t="s">
        <v>124</v>
      </c>
      <c r="N4" s="17">
        <v>1500000</v>
      </c>
    </row>
    <row r="5" spans="1:14" x14ac:dyDescent="0.25">
      <c r="A5" s="17">
        <v>4</v>
      </c>
      <c r="B5" s="17">
        <v>48</v>
      </c>
      <c r="C5" s="17">
        <v>1</v>
      </c>
      <c r="D5" s="20">
        <v>1057002</v>
      </c>
      <c r="E5" s="17">
        <v>6</v>
      </c>
      <c r="F5" s="17" t="str">
        <f t="shared" si="0"/>
        <v>mujer</v>
      </c>
      <c r="G5" s="20">
        <f t="shared" si="1"/>
        <v>176167</v>
      </c>
      <c r="H5" s="20" t="str">
        <f t="shared" si="2"/>
        <v>D</v>
      </c>
      <c r="I5" s="21">
        <f t="shared" si="3"/>
        <v>417100.6</v>
      </c>
      <c r="J5" s="21">
        <f t="shared" si="4"/>
        <v>628501</v>
      </c>
      <c r="M5" s="17" t="s">
        <v>125</v>
      </c>
      <c r="N5" s="17">
        <v>1000000</v>
      </c>
    </row>
    <row r="6" spans="1:14" x14ac:dyDescent="0.25">
      <c r="A6" s="17">
        <v>5</v>
      </c>
      <c r="B6" s="17">
        <v>28</v>
      </c>
      <c r="C6" s="17">
        <v>0</v>
      </c>
      <c r="D6" s="20">
        <v>1110119</v>
      </c>
      <c r="E6" s="17">
        <v>5</v>
      </c>
      <c r="F6" s="17" t="str">
        <f t="shared" si="0"/>
        <v>hombre</v>
      </c>
      <c r="G6" s="20">
        <f t="shared" si="1"/>
        <v>222023.8</v>
      </c>
      <c r="H6" s="20" t="str">
        <f t="shared" si="2"/>
        <v>D</v>
      </c>
      <c r="I6" s="21">
        <f t="shared" si="3"/>
        <v>333035.7</v>
      </c>
      <c r="J6" s="21">
        <f t="shared" si="4"/>
        <v>555059.5</v>
      </c>
      <c r="M6" s="17" t="s">
        <v>126</v>
      </c>
      <c r="N6" s="17">
        <v>500000</v>
      </c>
    </row>
    <row r="7" spans="1:14" x14ac:dyDescent="0.25">
      <c r="A7" s="17">
        <v>6</v>
      </c>
      <c r="B7" s="17">
        <v>5</v>
      </c>
      <c r="C7" s="17">
        <v>1</v>
      </c>
      <c r="D7" s="20">
        <v>1509511</v>
      </c>
      <c r="E7" s="17">
        <v>1</v>
      </c>
      <c r="F7" s="17" t="str">
        <f t="shared" si="0"/>
        <v>mujer</v>
      </c>
      <c r="G7" s="20">
        <f t="shared" si="1"/>
        <v>1509511</v>
      </c>
      <c r="H7" s="20" t="str">
        <f t="shared" si="2"/>
        <v>A</v>
      </c>
      <c r="I7" s="21">
        <f t="shared" si="3"/>
        <v>100000</v>
      </c>
      <c r="J7" s="21">
        <f t="shared" si="4"/>
        <v>100000</v>
      </c>
    </row>
    <row r="8" spans="1:14" x14ac:dyDescent="0.25">
      <c r="A8" s="17">
        <v>7</v>
      </c>
      <c r="B8" s="17">
        <v>67</v>
      </c>
      <c r="C8" s="17">
        <v>1</v>
      </c>
      <c r="D8" s="20">
        <v>1015175</v>
      </c>
      <c r="E8" s="17">
        <v>3</v>
      </c>
      <c r="F8" s="17" t="str">
        <f t="shared" si="0"/>
        <v>mujer</v>
      </c>
      <c r="G8" s="20">
        <f t="shared" si="1"/>
        <v>338391.66666666669</v>
      </c>
      <c r="H8" s="20" t="str">
        <f t="shared" si="2"/>
        <v>D</v>
      </c>
      <c r="I8" s="21">
        <f t="shared" si="3"/>
        <v>404552.5</v>
      </c>
      <c r="J8" s="21">
        <f t="shared" si="4"/>
        <v>607587.5</v>
      </c>
      <c r="M8" s="24" t="s">
        <v>127</v>
      </c>
    </row>
    <row r="9" spans="1:14" x14ac:dyDescent="0.25">
      <c r="A9" s="17">
        <v>8</v>
      </c>
      <c r="B9" s="17">
        <v>8</v>
      </c>
      <c r="C9" s="17">
        <v>0</v>
      </c>
      <c r="D9" s="20">
        <v>842529</v>
      </c>
      <c r="E9" s="17">
        <v>6</v>
      </c>
      <c r="F9" s="17" t="str">
        <f t="shared" si="0"/>
        <v>hombre</v>
      </c>
      <c r="G9" s="20">
        <f t="shared" si="1"/>
        <v>140421.5</v>
      </c>
      <c r="H9" s="20" t="str">
        <f t="shared" si="2"/>
        <v>D</v>
      </c>
      <c r="I9" s="21">
        <f t="shared" si="3"/>
        <v>252758.69999999998</v>
      </c>
      <c r="J9" s="21">
        <f t="shared" si="4"/>
        <v>421264.5</v>
      </c>
    </row>
    <row r="10" spans="1:14" x14ac:dyDescent="0.25">
      <c r="A10" s="17">
        <v>9</v>
      </c>
      <c r="B10" s="17">
        <v>21</v>
      </c>
      <c r="C10" s="17">
        <v>0</v>
      </c>
      <c r="D10" s="20">
        <v>1195425</v>
      </c>
      <c r="E10" s="17">
        <v>5</v>
      </c>
      <c r="F10" s="17" t="str">
        <f t="shared" si="0"/>
        <v>hombre</v>
      </c>
      <c r="G10" s="20">
        <f t="shared" si="1"/>
        <v>239085</v>
      </c>
      <c r="H10" s="20" t="str">
        <f t="shared" si="2"/>
        <v>D</v>
      </c>
      <c r="I10" s="21">
        <f t="shared" si="3"/>
        <v>358627.5</v>
      </c>
      <c r="J10" s="21">
        <f t="shared" si="4"/>
        <v>597712.5</v>
      </c>
      <c r="M10" s="24" t="s">
        <v>128</v>
      </c>
    </row>
    <row r="11" spans="1:14" x14ac:dyDescent="0.25">
      <c r="A11" s="17">
        <v>10</v>
      </c>
      <c r="B11" s="17">
        <v>79</v>
      </c>
      <c r="C11" s="17">
        <v>0</v>
      </c>
      <c r="D11" s="20">
        <v>441789</v>
      </c>
      <c r="E11" s="17">
        <v>4</v>
      </c>
      <c r="F11" s="17" t="str">
        <f t="shared" si="0"/>
        <v>hombre</v>
      </c>
      <c r="G11" s="20">
        <f t="shared" si="1"/>
        <v>110447.25</v>
      </c>
      <c r="H11" s="20" t="str">
        <f t="shared" si="2"/>
        <v>D</v>
      </c>
      <c r="I11" s="21">
        <f t="shared" si="3"/>
        <v>132536.69999999998</v>
      </c>
      <c r="J11" s="21">
        <f t="shared" si="4"/>
        <v>220894.5</v>
      </c>
      <c r="M11" s="23" t="s">
        <v>121</v>
      </c>
      <c r="N11" s="23" t="s">
        <v>129</v>
      </c>
    </row>
    <row r="12" spans="1:14" x14ac:dyDescent="0.25">
      <c r="A12" s="17">
        <v>11</v>
      </c>
      <c r="B12" s="17">
        <v>48</v>
      </c>
      <c r="C12" s="17">
        <v>1</v>
      </c>
      <c r="D12" s="20">
        <v>1744928</v>
      </c>
      <c r="E12" s="17">
        <v>1</v>
      </c>
      <c r="F12" s="17" t="str">
        <f t="shared" si="0"/>
        <v>mujer</v>
      </c>
      <c r="G12" s="20">
        <f t="shared" si="1"/>
        <v>1744928</v>
      </c>
      <c r="H12" s="20" t="str">
        <f t="shared" si="2"/>
        <v>A</v>
      </c>
      <c r="I12" s="21">
        <f t="shared" si="3"/>
        <v>100000</v>
      </c>
      <c r="J12" s="21">
        <f t="shared" si="4"/>
        <v>100000</v>
      </c>
      <c r="M12" s="25" t="s">
        <v>123</v>
      </c>
      <c r="N12" s="26">
        <v>0</v>
      </c>
    </row>
    <row r="13" spans="1:14" x14ac:dyDescent="0.25">
      <c r="A13" s="17">
        <v>12</v>
      </c>
      <c r="B13" s="17">
        <v>23</v>
      </c>
      <c r="C13" s="17">
        <v>1</v>
      </c>
      <c r="D13" s="20">
        <v>1379327</v>
      </c>
      <c r="E13" s="17">
        <v>1</v>
      </c>
      <c r="F13" s="17" t="str">
        <f t="shared" si="0"/>
        <v>mujer</v>
      </c>
      <c r="G13" s="20">
        <f t="shared" si="1"/>
        <v>1379327</v>
      </c>
      <c r="H13" s="20" t="str">
        <f t="shared" si="2"/>
        <v>B</v>
      </c>
      <c r="I13" s="21">
        <f t="shared" si="3"/>
        <v>237932.7</v>
      </c>
      <c r="J13" s="21">
        <f t="shared" si="4"/>
        <v>306899.05</v>
      </c>
      <c r="M13" s="25" t="s">
        <v>124</v>
      </c>
      <c r="N13" s="26">
        <v>0.1</v>
      </c>
    </row>
    <row r="14" spans="1:14" x14ac:dyDescent="0.25">
      <c r="A14" s="17">
        <v>13</v>
      </c>
      <c r="B14" s="17">
        <v>81</v>
      </c>
      <c r="C14" s="17">
        <v>1</v>
      </c>
      <c r="D14" s="20">
        <v>986658</v>
      </c>
      <c r="E14" s="17">
        <v>3</v>
      </c>
      <c r="F14" s="17" t="str">
        <f t="shared" si="0"/>
        <v>mujer</v>
      </c>
      <c r="G14" s="20">
        <f t="shared" si="1"/>
        <v>328886</v>
      </c>
      <c r="H14" s="20" t="str">
        <f t="shared" si="2"/>
        <v>D</v>
      </c>
      <c r="I14" s="21">
        <f t="shared" si="3"/>
        <v>395997.39999999997</v>
      </c>
      <c r="J14" s="21">
        <f t="shared" si="4"/>
        <v>593329</v>
      </c>
      <c r="M14" s="25" t="s">
        <v>125</v>
      </c>
      <c r="N14" s="26">
        <v>0.2</v>
      </c>
    </row>
    <row r="15" spans="1:14" x14ac:dyDescent="0.25">
      <c r="A15" s="17">
        <v>14</v>
      </c>
      <c r="B15" s="17">
        <v>44</v>
      </c>
      <c r="C15" s="17">
        <v>1</v>
      </c>
      <c r="D15" s="20">
        <v>974783</v>
      </c>
      <c r="E15" s="17">
        <v>4</v>
      </c>
      <c r="F15" s="17" t="str">
        <f t="shared" si="0"/>
        <v>mujer</v>
      </c>
      <c r="G15" s="20">
        <f t="shared" si="1"/>
        <v>243695.75</v>
      </c>
      <c r="H15" s="20" t="str">
        <f t="shared" si="2"/>
        <v>D</v>
      </c>
      <c r="I15" s="21">
        <f t="shared" si="3"/>
        <v>392434.89999999997</v>
      </c>
      <c r="J15" s="21">
        <f t="shared" si="4"/>
        <v>587391.5</v>
      </c>
      <c r="M15" s="25" t="s">
        <v>126</v>
      </c>
      <c r="N15" s="26">
        <v>0.3</v>
      </c>
    </row>
    <row r="16" spans="1:14" x14ac:dyDescent="0.25">
      <c r="A16" s="17">
        <v>15</v>
      </c>
      <c r="B16" s="17">
        <v>79</v>
      </c>
      <c r="C16" s="17">
        <v>0</v>
      </c>
      <c r="D16" s="20">
        <v>753148</v>
      </c>
      <c r="E16" s="17">
        <v>4</v>
      </c>
      <c r="F16" s="17" t="str">
        <f t="shared" si="0"/>
        <v>hombre</v>
      </c>
      <c r="G16" s="20">
        <f t="shared" si="1"/>
        <v>188287</v>
      </c>
      <c r="H16" s="20" t="str">
        <f t="shared" si="2"/>
        <v>D</v>
      </c>
      <c r="I16" s="21">
        <f t="shared" si="3"/>
        <v>225944.4</v>
      </c>
      <c r="J16" s="21">
        <f t="shared" si="4"/>
        <v>376574</v>
      </c>
    </row>
    <row r="17" spans="1:14" x14ac:dyDescent="0.25">
      <c r="A17" s="17">
        <v>16</v>
      </c>
      <c r="B17" s="17">
        <v>49</v>
      </c>
      <c r="C17" s="17">
        <v>1</v>
      </c>
      <c r="D17" s="20">
        <v>1048764</v>
      </c>
      <c r="E17" s="17">
        <v>3</v>
      </c>
      <c r="F17" s="17" t="str">
        <f t="shared" si="0"/>
        <v>mujer</v>
      </c>
      <c r="G17" s="20">
        <f t="shared" si="1"/>
        <v>349588</v>
      </c>
      <c r="H17" s="20" t="str">
        <f t="shared" si="2"/>
        <v>D</v>
      </c>
      <c r="I17" s="21">
        <f t="shared" si="3"/>
        <v>414629.2</v>
      </c>
      <c r="J17" s="21">
        <f t="shared" si="4"/>
        <v>624382</v>
      </c>
      <c r="M17" s="24" t="s">
        <v>130</v>
      </c>
    </row>
    <row r="18" spans="1:14" x14ac:dyDescent="0.25">
      <c r="A18" s="17">
        <v>17</v>
      </c>
      <c r="B18" s="17">
        <v>26</v>
      </c>
      <c r="C18" s="17">
        <v>0</v>
      </c>
      <c r="D18" s="20">
        <v>803475</v>
      </c>
      <c r="E18" s="17">
        <v>1</v>
      </c>
      <c r="F18" s="17" t="str">
        <f t="shared" si="0"/>
        <v>hombre</v>
      </c>
      <c r="G18" s="20">
        <f t="shared" si="1"/>
        <v>803475</v>
      </c>
      <c r="H18" s="20" t="str">
        <f t="shared" si="2"/>
        <v>C</v>
      </c>
      <c r="I18" s="21">
        <f t="shared" si="3"/>
        <v>160695</v>
      </c>
      <c r="J18" s="21">
        <f t="shared" si="4"/>
        <v>241042.5</v>
      </c>
      <c r="M18" s="23" t="s">
        <v>121</v>
      </c>
      <c r="N18" s="23" t="s">
        <v>129</v>
      </c>
    </row>
    <row r="19" spans="1:14" x14ac:dyDescent="0.25">
      <c r="A19" s="17">
        <v>18</v>
      </c>
      <c r="B19" s="17">
        <v>26</v>
      </c>
      <c r="C19" s="17">
        <v>0</v>
      </c>
      <c r="D19" s="20">
        <v>1497020</v>
      </c>
      <c r="E19" s="17">
        <v>3</v>
      </c>
      <c r="F19" s="17" t="str">
        <f t="shared" si="0"/>
        <v>hombre</v>
      </c>
      <c r="G19" s="20">
        <f t="shared" si="1"/>
        <v>499006.66666666669</v>
      </c>
      <c r="H19" s="20" t="str">
        <f t="shared" si="2"/>
        <v>D</v>
      </c>
      <c r="I19" s="21">
        <f t="shared" si="3"/>
        <v>449106</v>
      </c>
      <c r="J19" s="21">
        <f t="shared" si="4"/>
        <v>748510</v>
      </c>
      <c r="M19" s="25" t="s">
        <v>123</v>
      </c>
      <c r="N19" s="26">
        <v>0</v>
      </c>
    </row>
    <row r="20" spans="1:14" x14ac:dyDescent="0.25">
      <c r="A20" s="17">
        <v>19</v>
      </c>
      <c r="B20" s="17">
        <v>57</v>
      </c>
      <c r="C20" s="17">
        <v>0</v>
      </c>
      <c r="D20" s="20">
        <v>956088</v>
      </c>
      <c r="E20" s="17">
        <v>5</v>
      </c>
      <c r="F20" s="17" t="str">
        <f t="shared" si="0"/>
        <v>hombre</v>
      </c>
      <c r="G20" s="20">
        <f t="shared" si="1"/>
        <v>191217.6</v>
      </c>
      <c r="H20" s="20" t="str">
        <f t="shared" si="2"/>
        <v>D</v>
      </c>
      <c r="I20" s="21">
        <f t="shared" si="3"/>
        <v>286826.39999999997</v>
      </c>
      <c r="J20" s="21">
        <f t="shared" si="4"/>
        <v>478044</v>
      </c>
      <c r="M20" s="25" t="s">
        <v>124</v>
      </c>
      <c r="N20" s="26">
        <v>0.15</v>
      </c>
    </row>
    <row r="21" spans="1:14" x14ac:dyDescent="0.25">
      <c r="A21" s="17">
        <v>20</v>
      </c>
      <c r="B21" s="17">
        <v>49</v>
      </c>
      <c r="C21" s="17">
        <v>0</v>
      </c>
      <c r="D21" s="20">
        <v>1816508</v>
      </c>
      <c r="E21" s="17">
        <v>2</v>
      </c>
      <c r="F21" s="17" t="str">
        <f t="shared" si="0"/>
        <v>hombre</v>
      </c>
      <c r="G21" s="20">
        <f t="shared" si="1"/>
        <v>908254</v>
      </c>
      <c r="H21" s="20" t="str">
        <f t="shared" si="2"/>
        <v>C</v>
      </c>
      <c r="I21" s="21">
        <f t="shared" si="3"/>
        <v>363301.60000000003</v>
      </c>
      <c r="J21" s="21">
        <f t="shared" si="4"/>
        <v>544952.4</v>
      </c>
      <c r="M21" s="25" t="s">
        <v>125</v>
      </c>
      <c r="N21" s="26">
        <v>0.3</v>
      </c>
    </row>
    <row r="22" spans="1:14" x14ac:dyDescent="0.25">
      <c r="A22" s="17">
        <v>21</v>
      </c>
      <c r="B22" s="17">
        <v>20</v>
      </c>
      <c r="C22" s="17">
        <v>1</v>
      </c>
      <c r="D22" s="20">
        <v>624053</v>
      </c>
      <c r="E22" s="17">
        <v>2</v>
      </c>
      <c r="F22" s="17" t="str">
        <f t="shared" si="0"/>
        <v>mujer</v>
      </c>
      <c r="G22" s="20">
        <f t="shared" si="1"/>
        <v>312026.5</v>
      </c>
      <c r="H22" s="20" t="str">
        <f t="shared" si="2"/>
        <v>D</v>
      </c>
      <c r="I22" s="21">
        <f t="shared" si="3"/>
        <v>287215.90000000002</v>
      </c>
      <c r="J22" s="21">
        <f t="shared" si="4"/>
        <v>412026.5</v>
      </c>
      <c r="M22" s="25" t="s">
        <v>126</v>
      </c>
      <c r="N22" s="26">
        <v>0.5</v>
      </c>
    </row>
    <row r="23" spans="1:14" x14ac:dyDescent="0.25">
      <c r="A23" s="17">
        <v>22</v>
      </c>
      <c r="B23" s="17">
        <v>2</v>
      </c>
      <c r="C23" s="17">
        <v>0</v>
      </c>
      <c r="D23" s="20">
        <v>1766511</v>
      </c>
      <c r="E23" s="17">
        <v>1</v>
      </c>
      <c r="F23" s="17" t="str">
        <f t="shared" si="0"/>
        <v>hombre</v>
      </c>
      <c r="G23" s="20">
        <f t="shared" si="1"/>
        <v>1766511</v>
      </c>
      <c r="H23" s="20" t="str">
        <f t="shared" si="2"/>
        <v>A</v>
      </c>
      <c r="I23" s="21">
        <f t="shared" si="3"/>
        <v>0</v>
      </c>
      <c r="J23" s="21">
        <f t="shared" si="4"/>
        <v>0</v>
      </c>
    </row>
    <row r="24" spans="1:14" x14ac:dyDescent="0.25">
      <c r="A24" s="17">
        <v>23</v>
      </c>
      <c r="B24" s="17">
        <v>38</v>
      </c>
      <c r="C24" s="17">
        <v>0</v>
      </c>
      <c r="D24" s="20">
        <v>126573</v>
      </c>
      <c r="E24" s="17">
        <v>1</v>
      </c>
      <c r="F24" s="17" t="str">
        <f t="shared" si="0"/>
        <v>hombre</v>
      </c>
      <c r="G24" s="20">
        <f t="shared" si="1"/>
        <v>126573</v>
      </c>
      <c r="H24" s="20" t="str">
        <f t="shared" si="2"/>
        <v>D</v>
      </c>
      <c r="I24" s="21">
        <f t="shared" si="3"/>
        <v>37971.9</v>
      </c>
      <c r="J24" s="21">
        <f t="shared" si="4"/>
        <v>63286.5</v>
      </c>
    </row>
    <row r="25" spans="1:14" x14ac:dyDescent="0.25">
      <c r="A25" s="17">
        <v>24</v>
      </c>
      <c r="B25" s="17">
        <v>93</v>
      </c>
      <c r="C25" s="17">
        <v>1</v>
      </c>
      <c r="D25" s="20">
        <v>173144</v>
      </c>
      <c r="E25" s="17">
        <v>4</v>
      </c>
      <c r="F25" s="17" t="str">
        <f t="shared" si="0"/>
        <v>mujer</v>
      </c>
      <c r="G25" s="20">
        <f t="shared" si="1"/>
        <v>43286</v>
      </c>
      <c r="H25" s="20" t="str">
        <f t="shared" si="2"/>
        <v>D</v>
      </c>
      <c r="I25" s="21">
        <f t="shared" si="3"/>
        <v>151943.20000000001</v>
      </c>
      <c r="J25" s="21">
        <f t="shared" si="4"/>
        <v>186572</v>
      </c>
    </row>
    <row r="26" spans="1:14" x14ac:dyDescent="0.25">
      <c r="A26" s="17">
        <v>25</v>
      </c>
      <c r="B26" s="17">
        <v>30</v>
      </c>
      <c r="C26" s="17">
        <v>1</v>
      </c>
      <c r="D26" s="20">
        <v>569788</v>
      </c>
      <c r="E26" s="17">
        <v>1</v>
      </c>
      <c r="F26" s="17" t="str">
        <f t="shared" si="0"/>
        <v>mujer</v>
      </c>
      <c r="G26" s="20">
        <f t="shared" si="1"/>
        <v>569788</v>
      </c>
      <c r="H26" s="20" t="str">
        <f t="shared" si="2"/>
        <v>C</v>
      </c>
      <c r="I26" s="21">
        <f t="shared" si="3"/>
        <v>213957.6</v>
      </c>
      <c r="J26" s="21">
        <f t="shared" si="4"/>
        <v>270936.40000000002</v>
      </c>
    </row>
    <row r="27" spans="1:14" x14ac:dyDescent="0.25">
      <c r="A27" s="17">
        <v>26</v>
      </c>
      <c r="B27" s="17">
        <v>27</v>
      </c>
      <c r="C27" s="17">
        <v>1</v>
      </c>
      <c r="D27" s="20">
        <v>800286</v>
      </c>
      <c r="E27" s="17">
        <v>3</v>
      </c>
      <c r="F27" s="17" t="str">
        <f t="shared" si="0"/>
        <v>mujer</v>
      </c>
      <c r="G27" s="20">
        <f t="shared" si="1"/>
        <v>266762</v>
      </c>
      <c r="H27" s="20" t="str">
        <f t="shared" si="2"/>
        <v>D</v>
      </c>
      <c r="I27" s="21">
        <f t="shared" si="3"/>
        <v>340085.8</v>
      </c>
      <c r="J27" s="21">
        <f t="shared" si="4"/>
        <v>500143</v>
      </c>
    </row>
    <row r="28" spans="1:14" x14ac:dyDescent="0.25">
      <c r="A28" s="17">
        <v>27</v>
      </c>
      <c r="B28" s="17">
        <v>28</v>
      </c>
      <c r="C28" s="17">
        <v>0</v>
      </c>
      <c r="D28" s="20">
        <v>1867707</v>
      </c>
      <c r="E28" s="17">
        <v>3</v>
      </c>
      <c r="F28" s="17" t="str">
        <f t="shared" si="0"/>
        <v>hombre</v>
      </c>
      <c r="G28" s="20">
        <f t="shared" si="1"/>
        <v>622569</v>
      </c>
      <c r="H28" s="20" t="str">
        <f t="shared" si="2"/>
        <v>C</v>
      </c>
      <c r="I28" s="21">
        <f t="shared" si="3"/>
        <v>373541.4</v>
      </c>
      <c r="J28" s="21">
        <f t="shared" si="4"/>
        <v>560312.1</v>
      </c>
    </row>
    <row r="29" spans="1:14" x14ac:dyDescent="0.25">
      <c r="A29" s="17">
        <v>28</v>
      </c>
      <c r="B29" s="17">
        <v>14</v>
      </c>
      <c r="C29" s="17">
        <v>0</v>
      </c>
      <c r="D29" s="20">
        <v>1742758</v>
      </c>
      <c r="E29" s="17">
        <v>4</v>
      </c>
      <c r="F29" s="17" t="str">
        <f t="shared" si="0"/>
        <v>hombre</v>
      </c>
      <c r="G29" s="20">
        <f t="shared" si="1"/>
        <v>435689.5</v>
      </c>
      <c r="H29" s="20" t="str">
        <f t="shared" si="2"/>
        <v>D</v>
      </c>
      <c r="I29" s="21">
        <f t="shared" si="3"/>
        <v>522827.39999999997</v>
      </c>
      <c r="J29" s="21">
        <f t="shared" si="4"/>
        <v>871379</v>
      </c>
    </row>
    <row r="30" spans="1:14" x14ac:dyDescent="0.25">
      <c r="A30" s="17">
        <v>29</v>
      </c>
      <c r="B30" s="17">
        <v>28</v>
      </c>
      <c r="C30" s="17">
        <v>1</v>
      </c>
      <c r="D30" s="20">
        <v>845954</v>
      </c>
      <c r="E30" s="17">
        <v>3</v>
      </c>
      <c r="F30" s="17" t="str">
        <f t="shared" si="0"/>
        <v>mujer</v>
      </c>
      <c r="G30" s="20">
        <f t="shared" si="1"/>
        <v>281984.66666666669</v>
      </c>
      <c r="H30" s="20" t="str">
        <f t="shared" si="2"/>
        <v>D</v>
      </c>
      <c r="I30" s="21">
        <f t="shared" si="3"/>
        <v>353786.19999999995</v>
      </c>
      <c r="J30" s="21">
        <f t="shared" si="4"/>
        <v>522977</v>
      </c>
    </row>
    <row r="31" spans="1:14" x14ac:dyDescent="0.25">
      <c r="A31" s="17">
        <v>30</v>
      </c>
      <c r="B31" s="17">
        <v>47</v>
      </c>
      <c r="C31" s="17">
        <v>1</v>
      </c>
      <c r="D31" s="20">
        <v>1600536</v>
      </c>
      <c r="E31" s="17">
        <v>6</v>
      </c>
      <c r="F31" s="17" t="str">
        <f t="shared" si="0"/>
        <v>mujer</v>
      </c>
      <c r="G31" s="20">
        <f t="shared" si="1"/>
        <v>266756</v>
      </c>
      <c r="H31" s="20" t="str">
        <f t="shared" si="2"/>
        <v>D</v>
      </c>
      <c r="I31" s="21">
        <f t="shared" si="3"/>
        <v>580160.80000000005</v>
      </c>
      <c r="J31" s="21">
        <f t="shared" si="4"/>
        <v>900268</v>
      </c>
    </row>
    <row r="32" spans="1:14" x14ac:dyDescent="0.25">
      <c r="A32" s="17">
        <v>31</v>
      </c>
      <c r="B32" s="17">
        <v>21</v>
      </c>
      <c r="C32" s="17">
        <v>1</v>
      </c>
      <c r="D32" s="20">
        <v>42357</v>
      </c>
      <c r="E32" s="17">
        <v>6</v>
      </c>
      <c r="F32" s="17" t="str">
        <f t="shared" si="0"/>
        <v>mujer</v>
      </c>
      <c r="G32" s="20">
        <f t="shared" si="1"/>
        <v>7059.5</v>
      </c>
      <c r="H32" s="20" t="str">
        <f t="shared" si="2"/>
        <v>D</v>
      </c>
      <c r="I32" s="21">
        <f t="shared" si="3"/>
        <v>112707.1</v>
      </c>
      <c r="J32" s="21">
        <f t="shared" si="4"/>
        <v>121178.5</v>
      </c>
    </row>
    <row r="33" spans="1:10" x14ac:dyDescent="0.25">
      <c r="A33" s="17">
        <v>32</v>
      </c>
      <c r="B33" s="17">
        <v>92</v>
      </c>
      <c r="C33" s="17">
        <v>0</v>
      </c>
      <c r="D33" s="20">
        <v>824352</v>
      </c>
      <c r="E33" s="17">
        <v>6</v>
      </c>
      <c r="F33" s="17" t="str">
        <f t="shared" si="0"/>
        <v>hombre</v>
      </c>
      <c r="G33" s="20">
        <f t="shared" si="1"/>
        <v>137392</v>
      </c>
      <c r="H33" s="20" t="str">
        <f t="shared" si="2"/>
        <v>D</v>
      </c>
      <c r="I33" s="21">
        <f t="shared" si="3"/>
        <v>247305.59999999998</v>
      </c>
      <c r="J33" s="21">
        <f t="shared" si="4"/>
        <v>412176</v>
      </c>
    </row>
    <row r="34" spans="1:10" x14ac:dyDescent="0.25">
      <c r="A34" s="17">
        <v>33</v>
      </c>
      <c r="B34" s="17">
        <v>96</v>
      </c>
      <c r="C34" s="17">
        <v>0</v>
      </c>
      <c r="D34" s="20">
        <v>381464</v>
      </c>
      <c r="E34" s="17">
        <v>6</v>
      </c>
      <c r="F34" s="17" t="str">
        <f t="shared" si="0"/>
        <v>hombre</v>
      </c>
      <c r="G34" s="20">
        <f t="shared" si="1"/>
        <v>63577.333333333336</v>
      </c>
      <c r="H34" s="20" t="str">
        <f t="shared" si="2"/>
        <v>D</v>
      </c>
      <c r="I34" s="21">
        <f t="shared" si="3"/>
        <v>114439.2</v>
      </c>
      <c r="J34" s="21">
        <f t="shared" si="4"/>
        <v>190732</v>
      </c>
    </row>
    <row r="35" spans="1:10" x14ac:dyDescent="0.25">
      <c r="A35" s="17">
        <v>34</v>
      </c>
      <c r="B35" s="17">
        <v>91</v>
      </c>
      <c r="C35" s="17">
        <v>0</v>
      </c>
      <c r="D35" s="20">
        <v>1797670</v>
      </c>
      <c r="E35" s="17">
        <v>2</v>
      </c>
      <c r="F35" s="17" t="str">
        <f t="shared" si="0"/>
        <v>hombre</v>
      </c>
      <c r="G35" s="20">
        <f t="shared" si="1"/>
        <v>898835</v>
      </c>
      <c r="H35" s="20" t="str">
        <f t="shared" si="2"/>
        <v>C</v>
      </c>
      <c r="I35" s="21">
        <f t="shared" si="3"/>
        <v>359534</v>
      </c>
      <c r="J35" s="21">
        <f t="shared" si="4"/>
        <v>539301</v>
      </c>
    </row>
    <row r="36" spans="1:10" x14ac:dyDescent="0.25">
      <c r="A36" s="17">
        <v>35</v>
      </c>
      <c r="B36" s="17">
        <v>39</v>
      </c>
      <c r="C36" s="17">
        <v>1</v>
      </c>
      <c r="D36" s="20">
        <v>1547090</v>
      </c>
      <c r="E36" s="17">
        <v>1</v>
      </c>
      <c r="F36" s="17" t="str">
        <f t="shared" si="0"/>
        <v>mujer</v>
      </c>
      <c r="G36" s="20">
        <f t="shared" si="1"/>
        <v>1547090</v>
      </c>
      <c r="H36" s="20" t="str">
        <f t="shared" si="2"/>
        <v>A</v>
      </c>
      <c r="I36" s="21">
        <f t="shared" si="3"/>
        <v>100000</v>
      </c>
      <c r="J36" s="21">
        <f t="shared" si="4"/>
        <v>100000</v>
      </c>
    </row>
    <row r="37" spans="1:10" x14ac:dyDescent="0.25">
      <c r="A37" s="17">
        <v>36</v>
      </c>
      <c r="B37" s="17">
        <v>14</v>
      </c>
      <c r="C37" s="17">
        <v>0</v>
      </c>
      <c r="D37" s="20">
        <v>315699</v>
      </c>
      <c r="E37" s="17">
        <v>5</v>
      </c>
      <c r="F37" s="17" t="str">
        <f t="shared" si="0"/>
        <v>hombre</v>
      </c>
      <c r="G37" s="20">
        <f t="shared" si="1"/>
        <v>63139.8</v>
      </c>
      <c r="H37" s="20" t="str">
        <f t="shared" si="2"/>
        <v>D</v>
      </c>
      <c r="I37" s="21">
        <f t="shared" si="3"/>
        <v>94709.7</v>
      </c>
      <c r="J37" s="21">
        <f t="shared" si="4"/>
        <v>157849.5</v>
      </c>
    </row>
    <row r="38" spans="1:10" x14ac:dyDescent="0.25">
      <c r="A38" s="17">
        <v>37</v>
      </c>
      <c r="B38" s="17">
        <v>59</v>
      </c>
      <c r="C38" s="17">
        <v>1</v>
      </c>
      <c r="D38" s="20">
        <v>590588</v>
      </c>
      <c r="E38" s="17">
        <v>6</v>
      </c>
      <c r="F38" s="17" t="str">
        <f t="shared" si="0"/>
        <v>mujer</v>
      </c>
      <c r="G38" s="20">
        <f t="shared" si="1"/>
        <v>98431.333333333328</v>
      </c>
      <c r="H38" s="20" t="str">
        <f t="shared" si="2"/>
        <v>D</v>
      </c>
      <c r="I38" s="21">
        <f t="shared" si="3"/>
        <v>277176.40000000002</v>
      </c>
      <c r="J38" s="21">
        <f t="shared" si="4"/>
        <v>395294</v>
      </c>
    </row>
    <row r="39" spans="1:10" x14ac:dyDescent="0.25">
      <c r="A39" s="17">
        <v>38</v>
      </c>
      <c r="B39" s="17">
        <v>85</v>
      </c>
      <c r="C39" s="17">
        <v>1</v>
      </c>
      <c r="D39" s="20">
        <v>1310388</v>
      </c>
      <c r="E39" s="17">
        <v>5</v>
      </c>
      <c r="F39" s="17" t="str">
        <f t="shared" si="0"/>
        <v>mujer</v>
      </c>
      <c r="G39" s="20">
        <f t="shared" si="1"/>
        <v>262077.6</v>
      </c>
      <c r="H39" s="20" t="str">
        <f t="shared" si="2"/>
        <v>D</v>
      </c>
      <c r="I39" s="21">
        <f t="shared" si="3"/>
        <v>493116.39999999997</v>
      </c>
      <c r="J39" s="21">
        <f t="shared" si="4"/>
        <v>755194</v>
      </c>
    </row>
    <row r="40" spans="1:10" x14ac:dyDescent="0.25">
      <c r="A40" s="17">
        <v>39</v>
      </c>
      <c r="B40" s="17">
        <v>35</v>
      </c>
      <c r="C40" s="17">
        <v>1</v>
      </c>
      <c r="D40" s="20">
        <v>657652</v>
      </c>
      <c r="E40" s="17">
        <v>4</v>
      </c>
      <c r="F40" s="17" t="str">
        <f t="shared" si="0"/>
        <v>mujer</v>
      </c>
      <c r="G40" s="20">
        <f t="shared" si="1"/>
        <v>164413</v>
      </c>
      <c r="H40" s="20" t="str">
        <f t="shared" si="2"/>
        <v>D</v>
      </c>
      <c r="I40" s="21">
        <f t="shared" si="3"/>
        <v>297295.59999999998</v>
      </c>
      <c r="J40" s="21">
        <f t="shared" si="4"/>
        <v>428826</v>
      </c>
    </row>
    <row r="41" spans="1:10" x14ac:dyDescent="0.25">
      <c r="A41" s="17">
        <v>40</v>
      </c>
      <c r="B41" s="17">
        <v>37</v>
      </c>
      <c r="C41" s="17">
        <v>0</v>
      </c>
      <c r="D41" s="20">
        <v>153415</v>
      </c>
      <c r="E41" s="17">
        <v>4</v>
      </c>
      <c r="F41" s="17" t="str">
        <f t="shared" si="0"/>
        <v>hombre</v>
      </c>
      <c r="G41" s="20">
        <f t="shared" si="1"/>
        <v>38353.75</v>
      </c>
      <c r="H41" s="20" t="str">
        <f t="shared" si="2"/>
        <v>D</v>
      </c>
      <c r="I41" s="21">
        <f t="shared" si="3"/>
        <v>46024.5</v>
      </c>
      <c r="J41" s="21">
        <f t="shared" si="4"/>
        <v>76707.5</v>
      </c>
    </row>
    <row r="42" spans="1:10" x14ac:dyDescent="0.25">
      <c r="A42" s="17">
        <v>41</v>
      </c>
      <c r="B42" s="17">
        <v>30</v>
      </c>
      <c r="C42" s="17">
        <v>1</v>
      </c>
      <c r="D42" s="20">
        <v>1526376</v>
      </c>
      <c r="E42" s="17">
        <v>3</v>
      </c>
      <c r="F42" s="17" t="str">
        <f t="shared" si="0"/>
        <v>mujer</v>
      </c>
      <c r="G42" s="20">
        <f t="shared" si="1"/>
        <v>508792</v>
      </c>
      <c r="H42" s="20" t="str">
        <f t="shared" si="2"/>
        <v>C</v>
      </c>
      <c r="I42" s="21">
        <f t="shared" si="3"/>
        <v>405275.2</v>
      </c>
      <c r="J42" s="21">
        <f t="shared" si="4"/>
        <v>557912.80000000005</v>
      </c>
    </row>
    <row r="43" spans="1:10" x14ac:dyDescent="0.25">
      <c r="A43" s="17">
        <v>42</v>
      </c>
      <c r="B43" s="17">
        <v>11</v>
      </c>
      <c r="C43" s="17">
        <v>1</v>
      </c>
      <c r="D43" s="20">
        <v>5767</v>
      </c>
      <c r="E43" s="17">
        <v>4</v>
      </c>
      <c r="F43" s="17" t="str">
        <f t="shared" si="0"/>
        <v>mujer</v>
      </c>
      <c r="G43" s="20">
        <f t="shared" si="1"/>
        <v>1441.75</v>
      </c>
      <c r="H43" s="20" t="str">
        <f t="shared" si="2"/>
        <v>D</v>
      </c>
      <c r="I43" s="21">
        <f t="shared" si="3"/>
        <v>101730.1</v>
      </c>
      <c r="J43" s="21">
        <f t="shared" si="4"/>
        <v>102883.5</v>
      </c>
    </row>
    <row r="44" spans="1:10" x14ac:dyDescent="0.25">
      <c r="A44" s="17">
        <v>43</v>
      </c>
      <c r="B44" s="17">
        <v>3</v>
      </c>
      <c r="C44" s="17">
        <v>0</v>
      </c>
      <c r="D44" s="20">
        <v>587152</v>
      </c>
      <c r="E44" s="17">
        <v>3</v>
      </c>
      <c r="F44" s="17" t="str">
        <f t="shared" si="0"/>
        <v>hombre</v>
      </c>
      <c r="G44" s="20">
        <f t="shared" si="1"/>
        <v>195717.33333333334</v>
      </c>
      <c r="H44" s="20" t="str">
        <f t="shared" si="2"/>
        <v>D</v>
      </c>
      <c r="I44" s="21">
        <f t="shared" si="3"/>
        <v>176145.6</v>
      </c>
      <c r="J44" s="21">
        <f t="shared" si="4"/>
        <v>293576</v>
      </c>
    </row>
    <row r="45" spans="1:10" x14ac:dyDescent="0.25">
      <c r="A45" s="17">
        <v>44</v>
      </c>
      <c r="B45" s="17">
        <v>77</v>
      </c>
      <c r="C45" s="17">
        <v>0</v>
      </c>
      <c r="D45" s="20">
        <v>579427</v>
      </c>
      <c r="E45" s="17">
        <v>6</v>
      </c>
      <c r="F45" s="17" t="str">
        <f t="shared" si="0"/>
        <v>hombre</v>
      </c>
      <c r="G45" s="20">
        <f t="shared" si="1"/>
        <v>96571.166666666672</v>
      </c>
      <c r="H45" s="20" t="str">
        <f t="shared" si="2"/>
        <v>D</v>
      </c>
      <c r="I45" s="21">
        <f t="shared" si="3"/>
        <v>173828.1</v>
      </c>
      <c r="J45" s="21">
        <f t="shared" si="4"/>
        <v>289713.5</v>
      </c>
    </row>
    <row r="46" spans="1:10" x14ac:dyDescent="0.25">
      <c r="A46" s="17">
        <v>45</v>
      </c>
      <c r="B46" s="17">
        <v>54</v>
      </c>
      <c r="C46" s="17">
        <v>0</v>
      </c>
      <c r="D46" s="20">
        <v>1870784</v>
      </c>
      <c r="E46" s="17">
        <v>1</v>
      </c>
      <c r="F46" s="17" t="str">
        <f t="shared" si="0"/>
        <v>hombre</v>
      </c>
      <c r="G46" s="20">
        <f t="shared" si="1"/>
        <v>1870784</v>
      </c>
      <c r="H46" s="20" t="str">
        <f t="shared" si="2"/>
        <v>A</v>
      </c>
      <c r="I46" s="21">
        <f t="shared" si="3"/>
        <v>0</v>
      </c>
      <c r="J46" s="21">
        <f t="shared" si="4"/>
        <v>0</v>
      </c>
    </row>
    <row r="47" spans="1:10" x14ac:dyDescent="0.25">
      <c r="A47" s="17">
        <v>46</v>
      </c>
      <c r="B47" s="17">
        <v>93</v>
      </c>
      <c r="C47" s="17">
        <v>0</v>
      </c>
      <c r="D47" s="20">
        <v>1976112</v>
      </c>
      <c r="E47" s="17">
        <v>3</v>
      </c>
      <c r="F47" s="17" t="str">
        <f t="shared" si="0"/>
        <v>hombre</v>
      </c>
      <c r="G47" s="20">
        <f t="shared" si="1"/>
        <v>658704</v>
      </c>
      <c r="H47" s="20" t="str">
        <f t="shared" si="2"/>
        <v>C</v>
      </c>
      <c r="I47" s="21">
        <f t="shared" si="3"/>
        <v>395222.4</v>
      </c>
      <c r="J47" s="21">
        <f t="shared" si="4"/>
        <v>592833.6</v>
      </c>
    </row>
    <row r="48" spans="1:10" x14ac:dyDescent="0.25">
      <c r="A48" s="17">
        <v>47</v>
      </c>
      <c r="B48" s="17">
        <v>82</v>
      </c>
      <c r="C48" s="17">
        <v>0</v>
      </c>
      <c r="D48" s="20">
        <v>339390</v>
      </c>
      <c r="E48" s="17">
        <v>1</v>
      </c>
      <c r="F48" s="17" t="str">
        <f t="shared" si="0"/>
        <v>hombre</v>
      </c>
      <c r="G48" s="20">
        <f t="shared" si="1"/>
        <v>339390</v>
      </c>
      <c r="H48" s="20" t="str">
        <f t="shared" si="2"/>
        <v>D</v>
      </c>
      <c r="I48" s="21">
        <f t="shared" si="3"/>
        <v>101817</v>
      </c>
      <c r="J48" s="21">
        <f t="shared" si="4"/>
        <v>169695</v>
      </c>
    </row>
    <row r="49" spans="1:10" x14ac:dyDescent="0.25">
      <c r="A49" s="17">
        <v>48</v>
      </c>
      <c r="B49" s="17">
        <v>99</v>
      </c>
      <c r="C49" s="17">
        <v>0</v>
      </c>
      <c r="D49" s="20">
        <v>507200</v>
      </c>
      <c r="E49" s="17">
        <v>1</v>
      </c>
      <c r="F49" s="17" t="str">
        <f t="shared" si="0"/>
        <v>hombre</v>
      </c>
      <c r="G49" s="20">
        <f t="shared" si="1"/>
        <v>507200</v>
      </c>
      <c r="H49" s="20" t="str">
        <f t="shared" si="2"/>
        <v>C</v>
      </c>
      <c r="I49" s="21">
        <f t="shared" si="3"/>
        <v>101440</v>
      </c>
      <c r="J49" s="21">
        <f t="shared" si="4"/>
        <v>152160</v>
      </c>
    </row>
    <row r="50" spans="1:10" x14ac:dyDescent="0.25">
      <c r="A50" s="17">
        <v>49</v>
      </c>
      <c r="B50" s="17">
        <v>74</v>
      </c>
      <c r="C50" s="17">
        <v>0</v>
      </c>
      <c r="D50" s="20">
        <v>1162846</v>
      </c>
      <c r="E50" s="17">
        <v>3</v>
      </c>
      <c r="F50" s="17" t="str">
        <f t="shared" si="0"/>
        <v>hombre</v>
      </c>
      <c r="G50" s="20">
        <f t="shared" si="1"/>
        <v>387615.33333333331</v>
      </c>
      <c r="H50" s="20" t="str">
        <f t="shared" si="2"/>
        <v>D</v>
      </c>
      <c r="I50" s="21">
        <f t="shared" si="3"/>
        <v>348853.8</v>
      </c>
      <c r="J50" s="21">
        <f t="shared" si="4"/>
        <v>581423</v>
      </c>
    </row>
    <row r="51" spans="1:10" x14ac:dyDescent="0.25">
      <c r="A51" s="17">
        <v>50</v>
      </c>
      <c r="B51" s="17">
        <v>88</v>
      </c>
      <c r="C51" s="17">
        <v>1</v>
      </c>
      <c r="D51" s="20">
        <v>548797</v>
      </c>
      <c r="E51" s="17">
        <v>5</v>
      </c>
      <c r="F51" s="17" t="str">
        <f t="shared" si="0"/>
        <v>mujer</v>
      </c>
      <c r="G51" s="20">
        <f t="shared" si="1"/>
        <v>109759.4</v>
      </c>
      <c r="H51" s="20" t="str">
        <f t="shared" si="2"/>
        <v>D</v>
      </c>
      <c r="I51" s="21">
        <f t="shared" si="3"/>
        <v>264639.09999999998</v>
      </c>
      <c r="J51" s="21">
        <f t="shared" si="4"/>
        <v>374398.5</v>
      </c>
    </row>
    <row r="52" spans="1:10" x14ac:dyDescent="0.25">
      <c r="A52" s="17">
        <v>51</v>
      </c>
      <c r="B52" s="17">
        <v>64</v>
      </c>
      <c r="C52" s="17">
        <v>0</v>
      </c>
      <c r="D52" s="20">
        <v>522188</v>
      </c>
      <c r="E52" s="17">
        <v>6</v>
      </c>
      <c r="F52" s="17" t="str">
        <f t="shared" si="0"/>
        <v>hombre</v>
      </c>
      <c r="G52" s="20">
        <f t="shared" si="1"/>
        <v>87031.333333333328</v>
      </c>
      <c r="H52" s="20" t="str">
        <f t="shared" si="2"/>
        <v>D</v>
      </c>
      <c r="I52" s="21">
        <f t="shared" si="3"/>
        <v>156656.4</v>
      </c>
      <c r="J52" s="21">
        <f t="shared" si="4"/>
        <v>261094</v>
      </c>
    </row>
    <row r="53" spans="1:10" x14ac:dyDescent="0.25">
      <c r="A53" s="17">
        <v>52</v>
      </c>
      <c r="B53" s="17">
        <v>12</v>
      </c>
      <c r="C53" s="17">
        <v>0</v>
      </c>
      <c r="D53" s="20">
        <v>1697006</v>
      </c>
      <c r="E53" s="17">
        <v>4</v>
      </c>
      <c r="F53" s="17" t="str">
        <f t="shared" si="0"/>
        <v>hombre</v>
      </c>
      <c r="G53" s="20">
        <f t="shared" si="1"/>
        <v>424251.5</v>
      </c>
      <c r="H53" s="20" t="str">
        <f t="shared" si="2"/>
        <v>D</v>
      </c>
      <c r="I53" s="21">
        <f t="shared" si="3"/>
        <v>509101.8</v>
      </c>
      <c r="J53" s="21">
        <f t="shared" si="4"/>
        <v>848503</v>
      </c>
    </row>
    <row r="54" spans="1:10" x14ac:dyDescent="0.25">
      <c r="A54" s="17">
        <v>53</v>
      </c>
      <c r="B54" s="17">
        <v>45</v>
      </c>
      <c r="C54" s="17">
        <v>1</v>
      </c>
      <c r="D54" s="20">
        <v>1561253</v>
      </c>
      <c r="E54" s="17">
        <v>4</v>
      </c>
      <c r="F54" s="17" t="str">
        <f t="shared" si="0"/>
        <v>mujer</v>
      </c>
      <c r="G54" s="20">
        <f t="shared" si="1"/>
        <v>390313.25</v>
      </c>
      <c r="H54" s="20" t="str">
        <f t="shared" si="2"/>
        <v>D</v>
      </c>
      <c r="I54" s="21">
        <f t="shared" si="3"/>
        <v>568375.89999999991</v>
      </c>
      <c r="J54" s="21">
        <f t="shared" si="4"/>
        <v>880626.5</v>
      </c>
    </row>
    <row r="55" spans="1:10" x14ac:dyDescent="0.25">
      <c r="A55" s="17">
        <v>54</v>
      </c>
      <c r="B55" s="17">
        <v>64</v>
      </c>
      <c r="C55" s="17">
        <v>0</v>
      </c>
      <c r="D55" s="20">
        <v>1340924</v>
      </c>
      <c r="E55" s="17">
        <v>3</v>
      </c>
      <c r="F55" s="17" t="str">
        <f t="shared" si="0"/>
        <v>hombre</v>
      </c>
      <c r="G55" s="20">
        <f t="shared" si="1"/>
        <v>446974.66666666669</v>
      </c>
      <c r="H55" s="20" t="str">
        <f t="shared" si="2"/>
        <v>D</v>
      </c>
      <c r="I55" s="21">
        <f t="shared" si="3"/>
        <v>402277.2</v>
      </c>
      <c r="J55" s="21">
        <f t="shared" si="4"/>
        <v>670462</v>
      </c>
    </row>
    <row r="56" spans="1:10" x14ac:dyDescent="0.25">
      <c r="A56" s="17">
        <v>55</v>
      </c>
      <c r="B56" s="17">
        <v>10</v>
      </c>
      <c r="C56" s="17">
        <v>1</v>
      </c>
      <c r="D56" s="20">
        <v>648481</v>
      </c>
      <c r="E56" s="17">
        <v>3</v>
      </c>
      <c r="F56" s="17" t="str">
        <f t="shared" si="0"/>
        <v>mujer</v>
      </c>
      <c r="G56" s="20">
        <f t="shared" si="1"/>
        <v>216160.33333333334</v>
      </c>
      <c r="H56" s="20" t="str">
        <f t="shared" si="2"/>
        <v>D</v>
      </c>
      <c r="I56" s="21">
        <f t="shared" si="3"/>
        <v>294544.3</v>
      </c>
      <c r="J56" s="21">
        <f t="shared" si="4"/>
        <v>424240.5</v>
      </c>
    </row>
    <row r="57" spans="1:10" x14ac:dyDescent="0.25">
      <c r="A57" s="17">
        <v>56</v>
      </c>
      <c r="B57" s="17">
        <v>73</v>
      </c>
      <c r="C57" s="17">
        <v>1</v>
      </c>
      <c r="D57" s="20">
        <v>1548403</v>
      </c>
      <c r="E57" s="17">
        <v>2</v>
      </c>
      <c r="F57" s="17" t="str">
        <f t="shared" si="0"/>
        <v>mujer</v>
      </c>
      <c r="G57" s="20">
        <f t="shared" si="1"/>
        <v>774201.5</v>
      </c>
      <c r="H57" s="20" t="str">
        <f t="shared" si="2"/>
        <v>C</v>
      </c>
      <c r="I57" s="21">
        <f t="shared" si="3"/>
        <v>409680.60000000003</v>
      </c>
      <c r="J57" s="21">
        <f t="shared" si="4"/>
        <v>564520.89999999991</v>
      </c>
    </row>
    <row r="58" spans="1:10" x14ac:dyDescent="0.25">
      <c r="A58" s="17">
        <v>57</v>
      </c>
      <c r="B58" s="17">
        <v>67</v>
      </c>
      <c r="C58" s="17">
        <v>0</v>
      </c>
      <c r="D58" s="20">
        <v>1303622</v>
      </c>
      <c r="E58" s="17">
        <v>5</v>
      </c>
      <c r="F58" s="17" t="str">
        <f t="shared" si="0"/>
        <v>hombre</v>
      </c>
      <c r="G58" s="20">
        <f t="shared" si="1"/>
        <v>260724.4</v>
      </c>
      <c r="H58" s="20" t="str">
        <f t="shared" si="2"/>
        <v>D</v>
      </c>
      <c r="I58" s="21">
        <f t="shared" si="3"/>
        <v>391086.6</v>
      </c>
      <c r="J58" s="21">
        <f t="shared" si="4"/>
        <v>651811</v>
      </c>
    </row>
    <row r="59" spans="1:10" x14ac:dyDescent="0.25">
      <c r="A59" s="17">
        <v>58</v>
      </c>
      <c r="B59" s="17">
        <v>58</v>
      </c>
      <c r="C59" s="17">
        <v>0</v>
      </c>
      <c r="D59" s="20">
        <v>369402</v>
      </c>
      <c r="E59" s="17">
        <v>5</v>
      </c>
      <c r="F59" s="17" t="str">
        <f t="shared" si="0"/>
        <v>hombre</v>
      </c>
      <c r="G59" s="20">
        <f t="shared" si="1"/>
        <v>73880.399999999994</v>
      </c>
      <c r="H59" s="20" t="str">
        <f t="shared" si="2"/>
        <v>D</v>
      </c>
      <c r="I59" s="21">
        <f t="shared" si="3"/>
        <v>110820.59999999999</v>
      </c>
      <c r="J59" s="21">
        <f t="shared" si="4"/>
        <v>184701</v>
      </c>
    </row>
    <row r="60" spans="1:10" x14ac:dyDescent="0.25">
      <c r="A60" s="17">
        <v>59</v>
      </c>
      <c r="B60" s="17">
        <v>2</v>
      </c>
      <c r="C60" s="17">
        <v>0</v>
      </c>
      <c r="D60" s="20">
        <v>981858</v>
      </c>
      <c r="E60" s="17">
        <v>2</v>
      </c>
      <c r="F60" s="17" t="str">
        <f t="shared" si="0"/>
        <v>hombre</v>
      </c>
      <c r="G60" s="20">
        <f t="shared" si="1"/>
        <v>490929</v>
      </c>
      <c r="H60" s="20" t="str">
        <f t="shared" si="2"/>
        <v>D</v>
      </c>
      <c r="I60" s="21">
        <f t="shared" si="3"/>
        <v>294557.39999999997</v>
      </c>
      <c r="J60" s="21">
        <f t="shared" si="4"/>
        <v>490929</v>
      </c>
    </row>
    <row r="61" spans="1:10" x14ac:dyDescent="0.25">
      <c r="A61" s="17">
        <v>60</v>
      </c>
      <c r="B61" s="17">
        <v>76</v>
      </c>
      <c r="C61" s="17">
        <v>1</v>
      </c>
      <c r="D61" s="20">
        <v>1476936</v>
      </c>
      <c r="E61" s="17">
        <v>5</v>
      </c>
      <c r="F61" s="17" t="str">
        <f t="shared" si="0"/>
        <v>mujer</v>
      </c>
      <c r="G61" s="20">
        <f t="shared" si="1"/>
        <v>295387.2</v>
      </c>
      <c r="H61" s="20" t="str">
        <f t="shared" si="2"/>
        <v>D</v>
      </c>
      <c r="I61" s="21">
        <f t="shared" si="3"/>
        <v>543080.80000000005</v>
      </c>
      <c r="J61" s="21">
        <f t="shared" si="4"/>
        <v>838468</v>
      </c>
    </row>
    <row r="62" spans="1:10" x14ac:dyDescent="0.25">
      <c r="A62" s="17">
        <v>61</v>
      </c>
      <c r="B62" s="17">
        <v>30</v>
      </c>
      <c r="C62" s="17">
        <v>1</v>
      </c>
      <c r="D62" s="20">
        <v>1142314</v>
      </c>
      <c r="E62" s="17">
        <v>1</v>
      </c>
      <c r="F62" s="17" t="str">
        <f t="shared" si="0"/>
        <v>mujer</v>
      </c>
      <c r="G62" s="20">
        <f t="shared" si="1"/>
        <v>1142314</v>
      </c>
      <c r="H62" s="20" t="str">
        <f t="shared" si="2"/>
        <v>B</v>
      </c>
      <c r="I62" s="21">
        <f t="shared" si="3"/>
        <v>214231.40000000002</v>
      </c>
      <c r="J62" s="21">
        <f t="shared" si="4"/>
        <v>271347.09999999998</v>
      </c>
    </row>
    <row r="63" spans="1:10" x14ac:dyDescent="0.25">
      <c r="A63" s="17">
        <v>62</v>
      </c>
      <c r="B63" s="17">
        <v>61</v>
      </c>
      <c r="C63" s="17">
        <v>0</v>
      </c>
      <c r="D63" s="20">
        <v>1295150</v>
      </c>
      <c r="E63" s="17">
        <v>2</v>
      </c>
      <c r="F63" s="17" t="str">
        <f t="shared" si="0"/>
        <v>hombre</v>
      </c>
      <c r="G63" s="20">
        <f t="shared" si="1"/>
        <v>647575</v>
      </c>
      <c r="H63" s="20" t="str">
        <f t="shared" si="2"/>
        <v>C</v>
      </c>
      <c r="I63" s="21">
        <f t="shared" si="3"/>
        <v>259030</v>
      </c>
      <c r="J63" s="21">
        <f t="shared" si="4"/>
        <v>388545</v>
      </c>
    </row>
    <row r="64" spans="1:10" x14ac:dyDescent="0.25">
      <c r="A64" s="17">
        <v>63</v>
      </c>
      <c r="B64" s="17">
        <v>26</v>
      </c>
      <c r="C64" s="17">
        <v>1</v>
      </c>
      <c r="D64" s="20">
        <v>354582</v>
      </c>
      <c r="E64" s="17">
        <v>1</v>
      </c>
      <c r="F64" s="17" t="str">
        <f t="shared" si="0"/>
        <v>mujer</v>
      </c>
      <c r="G64" s="20">
        <f t="shared" si="1"/>
        <v>354582</v>
      </c>
      <c r="H64" s="20" t="str">
        <f t="shared" si="2"/>
        <v>D</v>
      </c>
      <c r="I64" s="21">
        <f t="shared" si="3"/>
        <v>206374.59999999998</v>
      </c>
      <c r="J64" s="21">
        <f t="shared" si="4"/>
        <v>277291</v>
      </c>
    </row>
    <row r="65" spans="1:10" x14ac:dyDescent="0.25">
      <c r="A65" s="17">
        <v>64</v>
      </c>
      <c r="B65" s="17">
        <v>55</v>
      </c>
      <c r="C65" s="17">
        <v>0</v>
      </c>
      <c r="D65" s="20">
        <v>1891690</v>
      </c>
      <c r="E65" s="17">
        <v>4</v>
      </c>
      <c r="F65" s="17" t="str">
        <f t="shared" si="0"/>
        <v>hombre</v>
      </c>
      <c r="G65" s="20">
        <f t="shared" si="1"/>
        <v>472922.5</v>
      </c>
      <c r="H65" s="20" t="str">
        <f t="shared" si="2"/>
        <v>D</v>
      </c>
      <c r="I65" s="21">
        <f t="shared" si="3"/>
        <v>567507</v>
      </c>
      <c r="J65" s="21">
        <f t="shared" si="4"/>
        <v>945845</v>
      </c>
    </row>
    <row r="66" spans="1:10" x14ac:dyDescent="0.25">
      <c r="A66" s="17">
        <v>65</v>
      </c>
      <c r="B66" s="17">
        <v>60</v>
      </c>
      <c r="C66" s="17">
        <v>1</v>
      </c>
      <c r="D66" s="20">
        <v>742703</v>
      </c>
      <c r="E66" s="17">
        <v>3</v>
      </c>
      <c r="F66" s="17" t="str">
        <f t="shared" si="0"/>
        <v>mujer</v>
      </c>
      <c r="G66" s="20">
        <f t="shared" si="1"/>
        <v>247567.66666666666</v>
      </c>
      <c r="H66" s="20" t="str">
        <f t="shared" si="2"/>
        <v>D</v>
      </c>
      <c r="I66" s="21">
        <f t="shared" si="3"/>
        <v>322810.90000000002</v>
      </c>
      <c r="J66" s="21">
        <f t="shared" si="4"/>
        <v>471351.5</v>
      </c>
    </row>
    <row r="67" spans="1:10" x14ac:dyDescent="0.25">
      <c r="A67" s="17">
        <v>66</v>
      </c>
      <c r="B67" s="17">
        <v>93</v>
      </c>
      <c r="C67" s="17">
        <v>0</v>
      </c>
      <c r="D67" s="20">
        <v>1255277</v>
      </c>
      <c r="E67" s="17">
        <v>5</v>
      </c>
      <c r="F67" s="17" t="str">
        <f t="shared" ref="F67:F130" si="5">IF(C67=1,"mujer","hombre")</f>
        <v>hombre</v>
      </c>
      <c r="G67" s="20">
        <f t="shared" ref="G67:G130" si="6">D67/E67</f>
        <v>251055.4</v>
      </c>
      <c r="H67" s="20" t="str">
        <f t="shared" ref="H67:H130" si="7">IF(G67&lt;=$N$6,$M$6,IF(G67&lt;=$N$5,$M$5,IF(G67&lt;=$N$4,$M$4,$M$3)))</f>
        <v>D</v>
      </c>
      <c r="I67" s="21">
        <f t="shared" ref="I67:I130" si="8">IF(C67=0,IF(H67=$M$15,$N$15*D67,IF(H67=$M$14,$N$14*D67,IF(H67=$M$13,$N$13*D67,$N$12))),IF(H67=$M$15,$N$15*D67,IF(H67=$M$14,$N$14*D67,IF(H67=$M$13,$N$13*D67,$N$12)))+100000)</f>
        <v>376583.1</v>
      </c>
      <c r="J67" s="21">
        <f t="shared" ref="J67:J130" si="9">IF(C67=0,IF(H67=$M$22,$N$22*D67,IF(H67=$M$21,$N$21*D67,IF(H67=$M$20,$N$20*D67,N84))),IF(H67=$M$22,$N$22*D67,IF(H67=$M$21,$N$21*D67,IF(H67=$M$20,$N$20*D67,N84)))+100000)</f>
        <v>627638.5</v>
      </c>
    </row>
    <row r="68" spans="1:10" x14ac:dyDescent="0.25">
      <c r="A68" s="17">
        <v>67</v>
      </c>
      <c r="B68" s="17">
        <v>5</v>
      </c>
      <c r="C68" s="17">
        <v>1</v>
      </c>
      <c r="D68" s="20">
        <v>644991</v>
      </c>
      <c r="E68" s="17">
        <v>2</v>
      </c>
      <c r="F68" s="17" t="str">
        <f t="shared" si="5"/>
        <v>mujer</v>
      </c>
      <c r="G68" s="20">
        <f t="shared" si="6"/>
        <v>322495.5</v>
      </c>
      <c r="H68" s="20" t="str">
        <f t="shared" si="7"/>
        <v>D</v>
      </c>
      <c r="I68" s="21">
        <f t="shared" si="8"/>
        <v>293497.3</v>
      </c>
      <c r="J68" s="21">
        <f t="shared" si="9"/>
        <v>422495.5</v>
      </c>
    </row>
    <row r="69" spans="1:10" x14ac:dyDescent="0.25">
      <c r="A69" s="17">
        <v>68</v>
      </c>
      <c r="B69" s="17">
        <v>27</v>
      </c>
      <c r="C69" s="17">
        <v>1</v>
      </c>
      <c r="D69" s="20">
        <v>1395859</v>
      </c>
      <c r="E69" s="17">
        <v>5</v>
      </c>
      <c r="F69" s="17" t="str">
        <f t="shared" si="5"/>
        <v>mujer</v>
      </c>
      <c r="G69" s="20">
        <f t="shared" si="6"/>
        <v>279171.8</v>
      </c>
      <c r="H69" s="20" t="str">
        <f t="shared" si="7"/>
        <v>D</v>
      </c>
      <c r="I69" s="21">
        <f t="shared" si="8"/>
        <v>518757.7</v>
      </c>
      <c r="J69" s="21">
        <f t="shared" si="9"/>
        <v>797929.5</v>
      </c>
    </row>
    <row r="70" spans="1:10" x14ac:dyDescent="0.25">
      <c r="A70" s="17">
        <v>69</v>
      </c>
      <c r="B70" s="17">
        <v>6</v>
      </c>
      <c r="C70" s="17">
        <v>1</v>
      </c>
      <c r="D70" s="20">
        <v>766766</v>
      </c>
      <c r="E70" s="17">
        <v>5</v>
      </c>
      <c r="F70" s="17" t="str">
        <f t="shared" si="5"/>
        <v>mujer</v>
      </c>
      <c r="G70" s="20">
        <f t="shared" si="6"/>
        <v>153353.20000000001</v>
      </c>
      <c r="H70" s="20" t="str">
        <f t="shared" si="7"/>
        <v>D</v>
      </c>
      <c r="I70" s="21">
        <f t="shared" si="8"/>
        <v>330029.8</v>
      </c>
      <c r="J70" s="21">
        <f t="shared" si="9"/>
        <v>483383</v>
      </c>
    </row>
    <row r="71" spans="1:10" x14ac:dyDescent="0.25">
      <c r="A71" s="17">
        <v>70</v>
      </c>
      <c r="B71" s="17">
        <v>19</v>
      </c>
      <c r="C71" s="17">
        <v>0</v>
      </c>
      <c r="D71" s="20">
        <v>38288</v>
      </c>
      <c r="E71" s="17">
        <v>6</v>
      </c>
      <c r="F71" s="17" t="str">
        <f t="shared" si="5"/>
        <v>hombre</v>
      </c>
      <c r="G71" s="20">
        <f t="shared" si="6"/>
        <v>6381.333333333333</v>
      </c>
      <c r="H71" s="20" t="str">
        <f t="shared" si="7"/>
        <v>D</v>
      </c>
      <c r="I71" s="21">
        <f t="shared" si="8"/>
        <v>11486.4</v>
      </c>
      <c r="J71" s="21">
        <f t="shared" si="9"/>
        <v>19144</v>
      </c>
    </row>
    <row r="72" spans="1:10" x14ac:dyDescent="0.25">
      <c r="A72" s="17">
        <v>71</v>
      </c>
      <c r="B72" s="17">
        <v>33</v>
      </c>
      <c r="C72" s="17">
        <v>0</v>
      </c>
      <c r="D72" s="20">
        <v>96605</v>
      </c>
      <c r="E72" s="17">
        <v>4</v>
      </c>
      <c r="F72" s="17" t="str">
        <f t="shared" si="5"/>
        <v>hombre</v>
      </c>
      <c r="G72" s="20">
        <f t="shared" si="6"/>
        <v>24151.25</v>
      </c>
      <c r="H72" s="20" t="str">
        <f t="shared" si="7"/>
        <v>D</v>
      </c>
      <c r="I72" s="21">
        <f t="shared" si="8"/>
        <v>28981.5</v>
      </c>
      <c r="J72" s="21">
        <f t="shared" si="9"/>
        <v>48302.5</v>
      </c>
    </row>
    <row r="73" spans="1:10" x14ac:dyDescent="0.25">
      <c r="A73" s="17">
        <v>72</v>
      </c>
      <c r="B73" s="17">
        <v>87</v>
      </c>
      <c r="C73" s="17">
        <v>1</v>
      </c>
      <c r="D73" s="20">
        <v>808414</v>
      </c>
      <c r="E73" s="17">
        <v>6</v>
      </c>
      <c r="F73" s="17" t="str">
        <f t="shared" si="5"/>
        <v>mujer</v>
      </c>
      <c r="G73" s="20">
        <f t="shared" si="6"/>
        <v>134735.66666666666</v>
      </c>
      <c r="H73" s="20" t="str">
        <f t="shared" si="7"/>
        <v>D</v>
      </c>
      <c r="I73" s="21">
        <f t="shared" si="8"/>
        <v>342524.19999999995</v>
      </c>
      <c r="J73" s="21">
        <f t="shared" si="9"/>
        <v>504207</v>
      </c>
    </row>
    <row r="74" spans="1:10" x14ac:dyDescent="0.25">
      <c r="A74" s="17">
        <v>73</v>
      </c>
      <c r="B74" s="17">
        <v>21</v>
      </c>
      <c r="C74" s="17">
        <v>1</v>
      </c>
      <c r="D74" s="20">
        <v>322652</v>
      </c>
      <c r="E74" s="17">
        <v>5</v>
      </c>
      <c r="F74" s="17" t="str">
        <f t="shared" si="5"/>
        <v>mujer</v>
      </c>
      <c r="G74" s="20">
        <f t="shared" si="6"/>
        <v>64530.400000000001</v>
      </c>
      <c r="H74" s="20" t="str">
        <f t="shared" si="7"/>
        <v>D</v>
      </c>
      <c r="I74" s="21">
        <f t="shared" si="8"/>
        <v>196795.59999999998</v>
      </c>
      <c r="J74" s="21">
        <f t="shared" si="9"/>
        <v>261326</v>
      </c>
    </row>
    <row r="75" spans="1:10" x14ac:dyDescent="0.25">
      <c r="A75" s="17">
        <v>74</v>
      </c>
      <c r="B75" s="17">
        <v>4</v>
      </c>
      <c r="C75" s="17">
        <v>1</v>
      </c>
      <c r="D75" s="20">
        <v>1373889</v>
      </c>
      <c r="E75" s="17">
        <v>4</v>
      </c>
      <c r="F75" s="17" t="str">
        <f t="shared" si="5"/>
        <v>mujer</v>
      </c>
      <c r="G75" s="20">
        <f t="shared" si="6"/>
        <v>343472.25</v>
      </c>
      <c r="H75" s="20" t="str">
        <f t="shared" si="7"/>
        <v>D</v>
      </c>
      <c r="I75" s="21">
        <f t="shared" si="8"/>
        <v>512166.7</v>
      </c>
      <c r="J75" s="21">
        <f t="shared" si="9"/>
        <v>786944.5</v>
      </c>
    </row>
    <row r="76" spans="1:10" x14ac:dyDescent="0.25">
      <c r="A76" s="17">
        <v>75</v>
      </c>
      <c r="B76" s="17">
        <v>5</v>
      </c>
      <c r="C76" s="17">
        <v>1</v>
      </c>
      <c r="D76" s="20">
        <v>1341309</v>
      </c>
      <c r="E76" s="17">
        <v>5</v>
      </c>
      <c r="F76" s="17" t="str">
        <f t="shared" si="5"/>
        <v>mujer</v>
      </c>
      <c r="G76" s="20">
        <f t="shared" si="6"/>
        <v>268261.8</v>
      </c>
      <c r="H76" s="20" t="str">
        <f t="shared" si="7"/>
        <v>D</v>
      </c>
      <c r="I76" s="21">
        <f t="shared" si="8"/>
        <v>502392.7</v>
      </c>
      <c r="J76" s="21">
        <f t="shared" si="9"/>
        <v>770654.5</v>
      </c>
    </row>
    <row r="77" spans="1:10" x14ac:dyDescent="0.25">
      <c r="A77" s="17">
        <v>76</v>
      </c>
      <c r="B77" s="17">
        <v>6</v>
      </c>
      <c r="C77" s="17">
        <v>1</v>
      </c>
      <c r="D77" s="20">
        <v>1283093</v>
      </c>
      <c r="E77" s="17">
        <v>2</v>
      </c>
      <c r="F77" s="17" t="str">
        <f t="shared" si="5"/>
        <v>mujer</v>
      </c>
      <c r="G77" s="20">
        <f t="shared" si="6"/>
        <v>641546.5</v>
      </c>
      <c r="H77" s="20" t="str">
        <f t="shared" si="7"/>
        <v>C</v>
      </c>
      <c r="I77" s="21">
        <f t="shared" si="8"/>
        <v>356618.6</v>
      </c>
      <c r="J77" s="21">
        <f t="shared" si="9"/>
        <v>484927.89999999997</v>
      </c>
    </row>
    <row r="78" spans="1:10" x14ac:dyDescent="0.25">
      <c r="A78" s="17">
        <v>77</v>
      </c>
      <c r="B78" s="17">
        <v>78</v>
      </c>
      <c r="C78" s="17">
        <v>1</v>
      </c>
      <c r="D78" s="20">
        <v>333942</v>
      </c>
      <c r="E78" s="17">
        <v>4</v>
      </c>
      <c r="F78" s="17" t="str">
        <f t="shared" si="5"/>
        <v>mujer</v>
      </c>
      <c r="G78" s="20">
        <f t="shared" si="6"/>
        <v>83485.5</v>
      </c>
      <c r="H78" s="20" t="str">
        <f t="shared" si="7"/>
        <v>D</v>
      </c>
      <c r="I78" s="21">
        <f t="shared" si="8"/>
        <v>200182.59999999998</v>
      </c>
      <c r="J78" s="21">
        <f t="shared" si="9"/>
        <v>266971</v>
      </c>
    </row>
    <row r="79" spans="1:10" x14ac:dyDescent="0.25">
      <c r="A79" s="17">
        <v>78</v>
      </c>
      <c r="B79" s="17">
        <v>14</v>
      </c>
      <c r="C79" s="17">
        <v>1</v>
      </c>
      <c r="D79" s="20">
        <v>591039</v>
      </c>
      <c r="E79" s="17">
        <v>1</v>
      </c>
      <c r="F79" s="17" t="str">
        <f t="shared" si="5"/>
        <v>mujer</v>
      </c>
      <c r="G79" s="20">
        <f t="shared" si="6"/>
        <v>591039</v>
      </c>
      <c r="H79" s="20" t="str">
        <f t="shared" si="7"/>
        <v>C</v>
      </c>
      <c r="I79" s="21">
        <f t="shared" si="8"/>
        <v>218207.8</v>
      </c>
      <c r="J79" s="21">
        <f t="shared" si="9"/>
        <v>277311.69999999995</v>
      </c>
    </row>
    <row r="80" spans="1:10" x14ac:dyDescent="0.25">
      <c r="A80" s="17">
        <v>79</v>
      </c>
      <c r="B80" s="17">
        <v>87</v>
      </c>
      <c r="C80" s="17">
        <v>1</v>
      </c>
      <c r="D80" s="20">
        <v>774756</v>
      </c>
      <c r="E80" s="17">
        <v>1</v>
      </c>
      <c r="F80" s="17" t="str">
        <f t="shared" si="5"/>
        <v>mujer</v>
      </c>
      <c r="G80" s="20">
        <f t="shared" si="6"/>
        <v>774756</v>
      </c>
      <c r="H80" s="20" t="str">
        <f t="shared" si="7"/>
        <v>C</v>
      </c>
      <c r="I80" s="21">
        <f t="shared" si="8"/>
        <v>254951.2</v>
      </c>
      <c r="J80" s="21">
        <f t="shared" si="9"/>
        <v>332426.8</v>
      </c>
    </row>
    <row r="81" spans="1:10" x14ac:dyDescent="0.25">
      <c r="A81" s="17">
        <v>80</v>
      </c>
      <c r="B81" s="17">
        <v>59</v>
      </c>
      <c r="C81" s="17">
        <v>0</v>
      </c>
      <c r="D81" s="20">
        <v>1389419</v>
      </c>
      <c r="E81" s="17">
        <v>3</v>
      </c>
      <c r="F81" s="17" t="str">
        <f t="shared" si="5"/>
        <v>hombre</v>
      </c>
      <c r="G81" s="20">
        <f t="shared" si="6"/>
        <v>463139.66666666669</v>
      </c>
      <c r="H81" s="20" t="str">
        <f t="shared" si="7"/>
        <v>D</v>
      </c>
      <c r="I81" s="21">
        <f t="shared" si="8"/>
        <v>416825.7</v>
      </c>
      <c r="J81" s="21">
        <f t="shared" si="9"/>
        <v>694709.5</v>
      </c>
    </row>
    <row r="82" spans="1:10" x14ac:dyDescent="0.25">
      <c r="A82" s="17">
        <v>81</v>
      </c>
      <c r="B82" s="17">
        <v>47</v>
      </c>
      <c r="C82" s="17">
        <v>0</v>
      </c>
      <c r="D82" s="20">
        <v>1516645</v>
      </c>
      <c r="E82" s="17">
        <v>1</v>
      </c>
      <c r="F82" s="17" t="str">
        <f t="shared" si="5"/>
        <v>hombre</v>
      </c>
      <c r="G82" s="20">
        <f t="shared" si="6"/>
        <v>1516645</v>
      </c>
      <c r="H82" s="20" t="str">
        <f t="shared" si="7"/>
        <v>A</v>
      </c>
      <c r="I82" s="21">
        <f t="shared" si="8"/>
        <v>0</v>
      </c>
      <c r="J82" s="21">
        <f t="shared" si="9"/>
        <v>0</v>
      </c>
    </row>
    <row r="83" spans="1:10" x14ac:dyDescent="0.25">
      <c r="A83" s="17">
        <v>82</v>
      </c>
      <c r="B83" s="17">
        <v>80</v>
      </c>
      <c r="C83" s="17">
        <v>1</v>
      </c>
      <c r="D83" s="20">
        <v>1375453</v>
      </c>
      <c r="E83" s="17">
        <v>5</v>
      </c>
      <c r="F83" s="17" t="str">
        <f t="shared" si="5"/>
        <v>mujer</v>
      </c>
      <c r="G83" s="20">
        <f t="shared" si="6"/>
        <v>275090.59999999998</v>
      </c>
      <c r="H83" s="20" t="str">
        <f t="shared" si="7"/>
        <v>D</v>
      </c>
      <c r="I83" s="21">
        <f t="shared" si="8"/>
        <v>512635.89999999997</v>
      </c>
      <c r="J83" s="21">
        <f t="shared" si="9"/>
        <v>787726.5</v>
      </c>
    </row>
    <row r="84" spans="1:10" x14ac:dyDescent="0.25">
      <c r="A84" s="17">
        <v>83</v>
      </c>
      <c r="B84" s="17">
        <v>76</v>
      </c>
      <c r="C84" s="17">
        <v>1</v>
      </c>
      <c r="D84" s="20">
        <v>1148339</v>
      </c>
      <c r="E84" s="17">
        <v>3</v>
      </c>
      <c r="F84" s="17" t="str">
        <f t="shared" si="5"/>
        <v>mujer</v>
      </c>
      <c r="G84" s="20">
        <f t="shared" si="6"/>
        <v>382779.66666666669</v>
      </c>
      <c r="H84" s="20" t="str">
        <f t="shared" si="7"/>
        <v>D</v>
      </c>
      <c r="I84" s="21">
        <f t="shared" si="8"/>
        <v>444501.7</v>
      </c>
      <c r="J84" s="21">
        <f t="shared" si="9"/>
        <v>674169.5</v>
      </c>
    </row>
    <row r="85" spans="1:10" x14ac:dyDescent="0.25">
      <c r="A85" s="17">
        <v>84</v>
      </c>
      <c r="B85" s="17">
        <v>43</v>
      </c>
      <c r="C85" s="17">
        <v>1</v>
      </c>
      <c r="D85" s="20">
        <v>704880</v>
      </c>
      <c r="E85" s="17">
        <v>4</v>
      </c>
      <c r="F85" s="17" t="str">
        <f t="shared" si="5"/>
        <v>mujer</v>
      </c>
      <c r="G85" s="20">
        <f t="shared" si="6"/>
        <v>176220</v>
      </c>
      <c r="H85" s="20" t="str">
        <f t="shared" si="7"/>
        <v>D</v>
      </c>
      <c r="I85" s="21">
        <f t="shared" si="8"/>
        <v>311464</v>
      </c>
      <c r="J85" s="21">
        <f t="shared" si="9"/>
        <v>452440</v>
      </c>
    </row>
    <row r="86" spans="1:10" x14ac:dyDescent="0.25">
      <c r="A86" s="17">
        <v>85</v>
      </c>
      <c r="B86" s="17">
        <v>71</v>
      </c>
      <c r="C86" s="17">
        <v>0</v>
      </c>
      <c r="D86" s="20">
        <v>1244223</v>
      </c>
      <c r="E86" s="17">
        <v>4</v>
      </c>
      <c r="F86" s="17" t="str">
        <f t="shared" si="5"/>
        <v>hombre</v>
      </c>
      <c r="G86" s="20">
        <f t="shared" si="6"/>
        <v>311055.75</v>
      </c>
      <c r="H86" s="20" t="str">
        <f t="shared" si="7"/>
        <v>D</v>
      </c>
      <c r="I86" s="21">
        <f t="shared" si="8"/>
        <v>373266.89999999997</v>
      </c>
      <c r="J86" s="21">
        <f t="shared" si="9"/>
        <v>622111.5</v>
      </c>
    </row>
    <row r="87" spans="1:10" x14ac:dyDescent="0.25">
      <c r="A87" s="17">
        <v>86</v>
      </c>
      <c r="B87" s="17">
        <v>47</v>
      </c>
      <c r="C87" s="17">
        <v>1</v>
      </c>
      <c r="D87" s="20">
        <v>1238289</v>
      </c>
      <c r="E87" s="17">
        <v>3</v>
      </c>
      <c r="F87" s="17" t="str">
        <f t="shared" si="5"/>
        <v>mujer</v>
      </c>
      <c r="G87" s="20">
        <f t="shared" si="6"/>
        <v>412763</v>
      </c>
      <c r="H87" s="20" t="str">
        <f t="shared" si="7"/>
        <v>D</v>
      </c>
      <c r="I87" s="21">
        <f t="shared" si="8"/>
        <v>471486.7</v>
      </c>
      <c r="J87" s="21">
        <f t="shared" si="9"/>
        <v>719144.5</v>
      </c>
    </row>
    <row r="88" spans="1:10" x14ac:dyDescent="0.25">
      <c r="A88" s="17">
        <v>87</v>
      </c>
      <c r="B88" s="17">
        <v>61</v>
      </c>
      <c r="C88" s="17">
        <v>0</v>
      </c>
      <c r="D88" s="20">
        <v>400656</v>
      </c>
      <c r="E88" s="17">
        <v>4</v>
      </c>
      <c r="F88" s="17" t="str">
        <f t="shared" si="5"/>
        <v>hombre</v>
      </c>
      <c r="G88" s="20">
        <f t="shared" si="6"/>
        <v>100164</v>
      </c>
      <c r="H88" s="20" t="str">
        <f t="shared" si="7"/>
        <v>D</v>
      </c>
      <c r="I88" s="21">
        <f t="shared" si="8"/>
        <v>120196.79999999999</v>
      </c>
      <c r="J88" s="21">
        <f t="shared" si="9"/>
        <v>200328</v>
      </c>
    </row>
    <row r="89" spans="1:10" x14ac:dyDescent="0.25">
      <c r="A89" s="17">
        <v>88</v>
      </c>
      <c r="B89" s="17">
        <v>34</v>
      </c>
      <c r="C89" s="17">
        <v>1</v>
      </c>
      <c r="D89" s="20">
        <v>1810381</v>
      </c>
      <c r="E89" s="17">
        <v>6</v>
      </c>
      <c r="F89" s="17" t="str">
        <f t="shared" si="5"/>
        <v>mujer</v>
      </c>
      <c r="G89" s="20">
        <f t="shared" si="6"/>
        <v>301730.16666666669</v>
      </c>
      <c r="H89" s="20" t="str">
        <f t="shared" si="7"/>
        <v>D</v>
      </c>
      <c r="I89" s="21">
        <f t="shared" si="8"/>
        <v>643114.29999999993</v>
      </c>
      <c r="J89" s="21">
        <f t="shared" si="9"/>
        <v>1005190.5</v>
      </c>
    </row>
    <row r="90" spans="1:10" x14ac:dyDescent="0.25">
      <c r="A90" s="17">
        <v>89</v>
      </c>
      <c r="B90" s="17">
        <v>4</v>
      </c>
      <c r="C90" s="17">
        <v>0</v>
      </c>
      <c r="D90" s="20">
        <v>333409</v>
      </c>
      <c r="E90" s="17">
        <v>2</v>
      </c>
      <c r="F90" s="17" t="str">
        <f t="shared" si="5"/>
        <v>hombre</v>
      </c>
      <c r="G90" s="20">
        <f t="shared" si="6"/>
        <v>166704.5</v>
      </c>
      <c r="H90" s="20" t="str">
        <f t="shared" si="7"/>
        <v>D</v>
      </c>
      <c r="I90" s="21">
        <f t="shared" si="8"/>
        <v>100022.7</v>
      </c>
      <c r="J90" s="21">
        <f t="shared" si="9"/>
        <v>166704.5</v>
      </c>
    </row>
    <row r="91" spans="1:10" x14ac:dyDescent="0.25">
      <c r="A91" s="17">
        <v>90</v>
      </c>
      <c r="B91" s="17">
        <v>75</v>
      </c>
      <c r="C91" s="17">
        <v>1</v>
      </c>
      <c r="D91" s="20">
        <v>1826996</v>
      </c>
      <c r="E91" s="17">
        <v>2</v>
      </c>
      <c r="F91" s="17" t="str">
        <f t="shared" si="5"/>
        <v>mujer</v>
      </c>
      <c r="G91" s="20">
        <f t="shared" si="6"/>
        <v>913498</v>
      </c>
      <c r="H91" s="20" t="str">
        <f t="shared" si="7"/>
        <v>C</v>
      </c>
      <c r="I91" s="21">
        <f t="shared" si="8"/>
        <v>465399.2</v>
      </c>
      <c r="J91" s="21">
        <f t="shared" si="9"/>
        <v>648098.79999999993</v>
      </c>
    </row>
    <row r="92" spans="1:10" x14ac:dyDescent="0.25">
      <c r="A92" s="17">
        <v>91</v>
      </c>
      <c r="B92" s="17">
        <v>80</v>
      </c>
      <c r="C92" s="17">
        <v>1</v>
      </c>
      <c r="D92" s="20">
        <v>247875</v>
      </c>
      <c r="E92" s="17">
        <v>4</v>
      </c>
      <c r="F92" s="17" t="str">
        <f t="shared" si="5"/>
        <v>mujer</v>
      </c>
      <c r="G92" s="20">
        <f t="shared" si="6"/>
        <v>61968.75</v>
      </c>
      <c r="H92" s="20" t="str">
        <f t="shared" si="7"/>
        <v>D</v>
      </c>
      <c r="I92" s="21">
        <f t="shared" si="8"/>
        <v>174362.5</v>
      </c>
      <c r="J92" s="21">
        <f t="shared" si="9"/>
        <v>223937.5</v>
      </c>
    </row>
    <row r="93" spans="1:10" x14ac:dyDescent="0.25">
      <c r="A93" s="17">
        <v>92</v>
      </c>
      <c r="B93" s="17">
        <v>98</v>
      </c>
      <c r="C93" s="17">
        <v>0</v>
      </c>
      <c r="D93" s="20">
        <v>1614778</v>
      </c>
      <c r="E93" s="17">
        <v>1</v>
      </c>
      <c r="F93" s="17" t="str">
        <f t="shared" si="5"/>
        <v>hombre</v>
      </c>
      <c r="G93" s="20">
        <f t="shared" si="6"/>
        <v>1614778</v>
      </c>
      <c r="H93" s="20" t="str">
        <f t="shared" si="7"/>
        <v>A</v>
      </c>
      <c r="I93" s="21">
        <f t="shared" si="8"/>
        <v>0</v>
      </c>
      <c r="J93" s="21">
        <f t="shared" si="9"/>
        <v>0</v>
      </c>
    </row>
    <row r="94" spans="1:10" x14ac:dyDescent="0.25">
      <c r="A94" s="17">
        <v>93</v>
      </c>
      <c r="B94" s="17">
        <v>80</v>
      </c>
      <c r="C94" s="17">
        <v>1</v>
      </c>
      <c r="D94" s="20">
        <v>1693966</v>
      </c>
      <c r="E94" s="17">
        <v>6</v>
      </c>
      <c r="F94" s="17" t="str">
        <f t="shared" si="5"/>
        <v>mujer</v>
      </c>
      <c r="G94" s="20">
        <f t="shared" si="6"/>
        <v>282327.66666666669</v>
      </c>
      <c r="H94" s="20" t="str">
        <f t="shared" si="7"/>
        <v>D</v>
      </c>
      <c r="I94" s="21">
        <f t="shared" si="8"/>
        <v>608189.80000000005</v>
      </c>
      <c r="J94" s="21">
        <f t="shared" si="9"/>
        <v>946983</v>
      </c>
    </row>
    <row r="95" spans="1:10" x14ac:dyDescent="0.25">
      <c r="A95" s="17">
        <v>94</v>
      </c>
      <c r="B95" s="17">
        <v>15</v>
      </c>
      <c r="C95" s="17">
        <v>0</v>
      </c>
      <c r="D95" s="20">
        <v>979919</v>
      </c>
      <c r="E95" s="17">
        <v>2</v>
      </c>
      <c r="F95" s="17" t="str">
        <f t="shared" si="5"/>
        <v>hombre</v>
      </c>
      <c r="G95" s="20">
        <f t="shared" si="6"/>
        <v>489959.5</v>
      </c>
      <c r="H95" s="20" t="str">
        <f t="shared" si="7"/>
        <v>D</v>
      </c>
      <c r="I95" s="21">
        <f t="shared" si="8"/>
        <v>293975.7</v>
      </c>
      <c r="J95" s="21">
        <f t="shared" si="9"/>
        <v>489959.5</v>
      </c>
    </row>
    <row r="96" spans="1:10" x14ac:dyDescent="0.25">
      <c r="A96" s="17">
        <v>95</v>
      </c>
      <c r="B96" s="17">
        <v>12</v>
      </c>
      <c r="C96" s="17">
        <v>0</v>
      </c>
      <c r="D96" s="20">
        <v>967304</v>
      </c>
      <c r="E96" s="17">
        <v>1</v>
      </c>
      <c r="F96" s="17" t="str">
        <f t="shared" si="5"/>
        <v>hombre</v>
      </c>
      <c r="G96" s="20">
        <f t="shared" si="6"/>
        <v>967304</v>
      </c>
      <c r="H96" s="20" t="str">
        <f t="shared" si="7"/>
        <v>C</v>
      </c>
      <c r="I96" s="21">
        <f t="shared" si="8"/>
        <v>193460.80000000002</v>
      </c>
      <c r="J96" s="21">
        <f t="shared" si="9"/>
        <v>290191.2</v>
      </c>
    </row>
    <row r="97" spans="1:10" x14ac:dyDescent="0.25">
      <c r="A97" s="17">
        <v>96</v>
      </c>
      <c r="B97" s="17">
        <v>16</v>
      </c>
      <c r="C97" s="17">
        <v>1</v>
      </c>
      <c r="D97" s="20">
        <v>917096</v>
      </c>
      <c r="E97" s="17">
        <v>6</v>
      </c>
      <c r="F97" s="17" t="str">
        <f t="shared" si="5"/>
        <v>mujer</v>
      </c>
      <c r="G97" s="20">
        <f t="shared" si="6"/>
        <v>152849.33333333334</v>
      </c>
      <c r="H97" s="20" t="str">
        <f t="shared" si="7"/>
        <v>D</v>
      </c>
      <c r="I97" s="21">
        <f t="shared" si="8"/>
        <v>375128.8</v>
      </c>
      <c r="J97" s="21">
        <f t="shared" si="9"/>
        <v>558548</v>
      </c>
    </row>
    <row r="98" spans="1:10" x14ac:dyDescent="0.25">
      <c r="A98" s="17">
        <v>97</v>
      </c>
      <c r="B98" s="17">
        <v>57</v>
      </c>
      <c r="C98" s="17">
        <v>0</v>
      </c>
      <c r="D98" s="20">
        <v>1862655</v>
      </c>
      <c r="E98" s="17">
        <v>1</v>
      </c>
      <c r="F98" s="17" t="str">
        <f t="shared" si="5"/>
        <v>hombre</v>
      </c>
      <c r="G98" s="20">
        <f t="shared" si="6"/>
        <v>1862655</v>
      </c>
      <c r="H98" s="20" t="str">
        <f t="shared" si="7"/>
        <v>A</v>
      </c>
      <c r="I98" s="21">
        <f t="shared" si="8"/>
        <v>0</v>
      </c>
      <c r="J98" s="21">
        <f t="shared" si="9"/>
        <v>0</v>
      </c>
    </row>
    <row r="99" spans="1:10" x14ac:dyDescent="0.25">
      <c r="A99" s="17">
        <v>98</v>
      </c>
      <c r="B99" s="17">
        <v>88</v>
      </c>
      <c r="C99" s="17">
        <v>1</v>
      </c>
      <c r="D99" s="20">
        <v>38670</v>
      </c>
      <c r="E99" s="17">
        <v>2</v>
      </c>
      <c r="F99" s="17" t="str">
        <f t="shared" si="5"/>
        <v>mujer</v>
      </c>
      <c r="G99" s="20">
        <f t="shared" si="6"/>
        <v>19335</v>
      </c>
      <c r="H99" s="20" t="str">
        <f t="shared" si="7"/>
        <v>D</v>
      </c>
      <c r="I99" s="21">
        <f t="shared" si="8"/>
        <v>111601</v>
      </c>
      <c r="J99" s="21">
        <f t="shared" si="9"/>
        <v>119335</v>
      </c>
    </row>
    <row r="100" spans="1:10" x14ac:dyDescent="0.25">
      <c r="A100" s="17">
        <v>99</v>
      </c>
      <c r="B100" s="17">
        <v>98</v>
      </c>
      <c r="C100" s="17">
        <v>1</v>
      </c>
      <c r="D100" s="20">
        <v>1712105</v>
      </c>
      <c r="E100" s="17">
        <v>6</v>
      </c>
      <c r="F100" s="17" t="str">
        <f t="shared" si="5"/>
        <v>mujer</v>
      </c>
      <c r="G100" s="20">
        <f t="shared" si="6"/>
        <v>285350.83333333331</v>
      </c>
      <c r="H100" s="20" t="str">
        <f t="shared" si="7"/>
        <v>D</v>
      </c>
      <c r="I100" s="21">
        <f t="shared" si="8"/>
        <v>613631.5</v>
      </c>
      <c r="J100" s="21">
        <f t="shared" si="9"/>
        <v>956052.5</v>
      </c>
    </row>
    <row r="101" spans="1:10" x14ac:dyDescent="0.25">
      <c r="A101" s="17">
        <v>100</v>
      </c>
      <c r="B101" s="17">
        <v>99</v>
      </c>
      <c r="C101" s="17">
        <v>1</v>
      </c>
      <c r="D101" s="20">
        <v>728437</v>
      </c>
      <c r="E101" s="17">
        <v>1</v>
      </c>
      <c r="F101" s="17" t="str">
        <f t="shared" si="5"/>
        <v>mujer</v>
      </c>
      <c r="G101" s="20">
        <f t="shared" si="6"/>
        <v>728437</v>
      </c>
      <c r="H101" s="20" t="str">
        <f t="shared" si="7"/>
        <v>C</v>
      </c>
      <c r="I101" s="21">
        <f t="shared" si="8"/>
        <v>245687.4</v>
      </c>
      <c r="J101" s="21">
        <f t="shared" si="9"/>
        <v>318531.09999999998</v>
      </c>
    </row>
    <row r="102" spans="1:10" x14ac:dyDescent="0.25">
      <c r="A102" s="17">
        <v>101</v>
      </c>
      <c r="B102" s="17">
        <v>96</v>
      </c>
      <c r="C102" s="17">
        <v>1</v>
      </c>
      <c r="D102" s="20">
        <v>1443986</v>
      </c>
      <c r="E102" s="17">
        <v>3</v>
      </c>
      <c r="F102" s="17" t="str">
        <f t="shared" si="5"/>
        <v>mujer</v>
      </c>
      <c r="G102" s="20">
        <f t="shared" si="6"/>
        <v>481328.66666666669</v>
      </c>
      <c r="H102" s="20" t="str">
        <f t="shared" si="7"/>
        <v>D</v>
      </c>
      <c r="I102" s="21">
        <f t="shared" si="8"/>
        <v>533195.80000000005</v>
      </c>
      <c r="J102" s="21">
        <f t="shared" si="9"/>
        <v>821993</v>
      </c>
    </row>
    <row r="103" spans="1:10" x14ac:dyDescent="0.25">
      <c r="A103" s="17">
        <v>102</v>
      </c>
      <c r="B103" s="17">
        <v>34</v>
      </c>
      <c r="C103" s="17">
        <v>0</v>
      </c>
      <c r="D103" s="20">
        <v>1756370</v>
      </c>
      <c r="E103" s="17">
        <v>4</v>
      </c>
      <c r="F103" s="17" t="str">
        <f t="shared" si="5"/>
        <v>hombre</v>
      </c>
      <c r="G103" s="20">
        <f t="shared" si="6"/>
        <v>439092.5</v>
      </c>
      <c r="H103" s="20" t="str">
        <f t="shared" si="7"/>
        <v>D</v>
      </c>
      <c r="I103" s="21">
        <f t="shared" si="8"/>
        <v>526911</v>
      </c>
      <c r="J103" s="21">
        <f t="shared" si="9"/>
        <v>878185</v>
      </c>
    </row>
    <row r="104" spans="1:10" x14ac:dyDescent="0.25">
      <c r="A104" s="17">
        <v>103</v>
      </c>
      <c r="B104" s="17">
        <v>38</v>
      </c>
      <c r="C104" s="17">
        <v>1</v>
      </c>
      <c r="D104" s="20">
        <v>605706</v>
      </c>
      <c r="E104" s="17">
        <v>2</v>
      </c>
      <c r="F104" s="17" t="str">
        <f t="shared" si="5"/>
        <v>mujer</v>
      </c>
      <c r="G104" s="20">
        <f t="shared" si="6"/>
        <v>302853</v>
      </c>
      <c r="H104" s="20" t="str">
        <f t="shared" si="7"/>
        <v>D</v>
      </c>
      <c r="I104" s="21">
        <f t="shared" si="8"/>
        <v>281711.8</v>
      </c>
      <c r="J104" s="21">
        <f t="shared" si="9"/>
        <v>402853</v>
      </c>
    </row>
    <row r="105" spans="1:10" x14ac:dyDescent="0.25">
      <c r="A105" s="17">
        <v>104</v>
      </c>
      <c r="B105" s="17">
        <v>7</v>
      </c>
      <c r="C105" s="17">
        <v>1</v>
      </c>
      <c r="D105" s="20">
        <v>252643</v>
      </c>
      <c r="E105" s="17">
        <v>4</v>
      </c>
      <c r="F105" s="17" t="str">
        <f t="shared" si="5"/>
        <v>mujer</v>
      </c>
      <c r="G105" s="20">
        <f t="shared" si="6"/>
        <v>63160.75</v>
      </c>
      <c r="H105" s="20" t="str">
        <f t="shared" si="7"/>
        <v>D</v>
      </c>
      <c r="I105" s="21">
        <f t="shared" si="8"/>
        <v>175792.9</v>
      </c>
      <c r="J105" s="21">
        <f t="shared" si="9"/>
        <v>226321.5</v>
      </c>
    </row>
    <row r="106" spans="1:10" x14ac:dyDescent="0.25">
      <c r="A106" s="17">
        <v>105</v>
      </c>
      <c r="B106" s="17">
        <v>91</v>
      </c>
      <c r="C106" s="17">
        <v>1</v>
      </c>
      <c r="D106" s="20">
        <v>1986250</v>
      </c>
      <c r="E106" s="17">
        <v>3</v>
      </c>
      <c r="F106" s="17" t="str">
        <f t="shared" si="5"/>
        <v>mujer</v>
      </c>
      <c r="G106" s="20">
        <f t="shared" si="6"/>
        <v>662083.33333333337</v>
      </c>
      <c r="H106" s="20" t="str">
        <f t="shared" si="7"/>
        <v>C</v>
      </c>
      <c r="I106" s="21">
        <f t="shared" si="8"/>
        <v>497250</v>
      </c>
      <c r="J106" s="21">
        <f t="shared" si="9"/>
        <v>695875</v>
      </c>
    </row>
    <row r="107" spans="1:10" x14ac:dyDescent="0.25">
      <c r="A107" s="17">
        <v>106</v>
      </c>
      <c r="B107" s="17">
        <v>69</v>
      </c>
      <c r="C107" s="17">
        <v>0</v>
      </c>
      <c r="D107" s="20">
        <v>484460</v>
      </c>
      <c r="E107" s="17">
        <v>3</v>
      </c>
      <c r="F107" s="17" t="str">
        <f t="shared" si="5"/>
        <v>hombre</v>
      </c>
      <c r="G107" s="20">
        <f t="shared" si="6"/>
        <v>161486.66666666666</v>
      </c>
      <c r="H107" s="20" t="str">
        <f t="shared" si="7"/>
        <v>D</v>
      </c>
      <c r="I107" s="21">
        <f t="shared" si="8"/>
        <v>145338</v>
      </c>
      <c r="J107" s="21">
        <f t="shared" si="9"/>
        <v>242230</v>
      </c>
    </row>
    <row r="108" spans="1:10" x14ac:dyDescent="0.25">
      <c r="A108" s="17">
        <v>107</v>
      </c>
      <c r="B108" s="17">
        <v>45</v>
      </c>
      <c r="C108" s="17">
        <v>1</v>
      </c>
      <c r="D108" s="20">
        <v>1830757</v>
      </c>
      <c r="E108" s="17">
        <v>6</v>
      </c>
      <c r="F108" s="17" t="str">
        <f t="shared" si="5"/>
        <v>mujer</v>
      </c>
      <c r="G108" s="20">
        <f t="shared" si="6"/>
        <v>305126.16666666669</v>
      </c>
      <c r="H108" s="20" t="str">
        <f t="shared" si="7"/>
        <v>D</v>
      </c>
      <c r="I108" s="21">
        <f t="shared" si="8"/>
        <v>649227.1</v>
      </c>
      <c r="J108" s="21">
        <f t="shared" si="9"/>
        <v>1015378.5</v>
      </c>
    </row>
    <row r="109" spans="1:10" x14ac:dyDescent="0.25">
      <c r="A109" s="17">
        <v>108</v>
      </c>
      <c r="B109" s="17">
        <v>61</v>
      </c>
      <c r="C109" s="17">
        <v>1</v>
      </c>
      <c r="D109" s="20">
        <v>670104</v>
      </c>
      <c r="E109" s="17">
        <v>5</v>
      </c>
      <c r="F109" s="17" t="str">
        <f t="shared" si="5"/>
        <v>mujer</v>
      </c>
      <c r="G109" s="20">
        <f t="shared" si="6"/>
        <v>134020.79999999999</v>
      </c>
      <c r="H109" s="20" t="str">
        <f t="shared" si="7"/>
        <v>D</v>
      </c>
      <c r="I109" s="21">
        <f t="shared" si="8"/>
        <v>301031.19999999995</v>
      </c>
      <c r="J109" s="21">
        <f t="shared" si="9"/>
        <v>435052</v>
      </c>
    </row>
    <row r="110" spans="1:10" x14ac:dyDescent="0.25">
      <c r="A110" s="17">
        <v>109</v>
      </c>
      <c r="B110" s="17">
        <v>72</v>
      </c>
      <c r="C110" s="17">
        <v>1</v>
      </c>
      <c r="D110" s="20">
        <v>1501625</v>
      </c>
      <c r="E110" s="17">
        <v>5</v>
      </c>
      <c r="F110" s="17" t="str">
        <f t="shared" si="5"/>
        <v>mujer</v>
      </c>
      <c r="G110" s="20">
        <f t="shared" si="6"/>
        <v>300325</v>
      </c>
      <c r="H110" s="20" t="str">
        <f t="shared" si="7"/>
        <v>D</v>
      </c>
      <c r="I110" s="21">
        <f t="shared" si="8"/>
        <v>550487.5</v>
      </c>
      <c r="J110" s="21">
        <f t="shared" si="9"/>
        <v>850812.5</v>
      </c>
    </row>
    <row r="111" spans="1:10" x14ac:dyDescent="0.25">
      <c r="A111" s="17">
        <v>110</v>
      </c>
      <c r="B111" s="17">
        <v>64</v>
      </c>
      <c r="C111" s="17">
        <v>1</v>
      </c>
      <c r="D111" s="20">
        <v>116821</v>
      </c>
      <c r="E111" s="17">
        <v>2</v>
      </c>
      <c r="F111" s="17" t="str">
        <f t="shared" si="5"/>
        <v>mujer</v>
      </c>
      <c r="G111" s="20">
        <f t="shared" si="6"/>
        <v>58410.5</v>
      </c>
      <c r="H111" s="20" t="str">
        <f t="shared" si="7"/>
        <v>D</v>
      </c>
      <c r="I111" s="21">
        <f t="shared" si="8"/>
        <v>135046.29999999999</v>
      </c>
      <c r="J111" s="21">
        <f t="shared" si="9"/>
        <v>158410.5</v>
      </c>
    </row>
    <row r="112" spans="1:10" x14ac:dyDescent="0.25">
      <c r="A112" s="17">
        <v>111</v>
      </c>
      <c r="B112" s="17">
        <v>4</v>
      </c>
      <c r="C112" s="17">
        <v>1</v>
      </c>
      <c r="D112" s="20">
        <v>49251</v>
      </c>
      <c r="E112" s="17">
        <v>5</v>
      </c>
      <c r="F112" s="17" t="str">
        <f t="shared" si="5"/>
        <v>mujer</v>
      </c>
      <c r="G112" s="20">
        <f t="shared" si="6"/>
        <v>9850.2000000000007</v>
      </c>
      <c r="H112" s="20" t="str">
        <f t="shared" si="7"/>
        <v>D</v>
      </c>
      <c r="I112" s="21">
        <f t="shared" si="8"/>
        <v>114775.3</v>
      </c>
      <c r="J112" s="21">
        <f t="shared" si="9"/>
        <v>124625.5</v>
      </c>
    </row>
    <row r="113" spans="1:10" x14ac:dyDescent="0.25">
      <c r="A113" s="17">
        <v>112</v>
      </c>
      <c r="B113" s="17">
        <v>50</v>
      </c>
      <c r="C113" s="17">
        <v>0</v>
      </c>
      <c r="D113" s="20">
        <v>1391835</v>
      </c>
      <c r="E113" s="17">
        <v>6</v>
      </c>
      <c r="F113" s="17" t="str">
        <f t="shared" si="5"/>
        <v>hombre</v>
      </c>
      <c r="G113" s="20">
        <f t="shared" si="6"/>
        <v>231972.5</v>
      </c>
      <c r="H113" s="20" t="str">
        <f t="shared" si="7"/>
        <v>D</v>
      </c>
      <c r="I113" s="21">
        <f t="shared" si="8"/>
        <v>417550.5</v>
      </c>
      <c r="J113" s="21">
        <f t="shared" si="9"/>
        <v>695917.5</v>
      </c>
    </row>
    <row r="114" spans="1:10" x14ac:dyDescent="0.25">
      <c r="A114" s="17">
        <v>113</v>
      </c>
      <c r="B114" s="17">
        <v>57</v>
      </c>
      <c r="C114" s="17">
        <v>0</v>
      </c>
      <c r="D114" s="20">
        <v>1126508</v>
      </c>
      <c r="E114" s="17">
        <v>6</v>
      </c>
      <c r="F114" s="17" t="str">
        <f t="shared" si="5"/>
        <v>hombre</v>
      </c>
      <c r="G114" s="20">
        <f t="shared" si="6"/>
        <v>187751.33333333334</v>
      </c>
      <c r="H114" s="20" t="str">
        <f t="shared" si="7"/>
        <v>D</v>
      </c>
      <c r="I114" s="21">
        <f t="shared" si="8"/>
        <v>337952.39999999997</v>
      </c>
      <c r="J114" s="21">
        <f t="shared" si="9"/>
        <v>563254</v>
      </c>
    </row>
    <row r="115" spans="1:10" x14ac:dyDescent="0.25">
      <c r="A115" s="17">
        <v>114</v>
      </c>
      <c r="B115" s="17">
        <v>81</v>
      </c>
      <c r="C115" s="17">
        <v>0</v>
      </c>
      <c r="D115" s="20">
        <v>486642</v>
      </c>
      <c r="E115" s="17">
        <v>5</v>
      </c>
      <c r="F115" s="17" t="str">
        <f t="shared" si="5"/>
        <v>hombre</v>
      </c>
      <c r="G115" s="20">
        <f t="shared" si="6"/>
        <v>97328.4</v>
      </c>
      <c r="H115" s="20" t="str">
        <f t="shared" si="7"/>
        <v>D</v>
      </c>
      <c r="I115" s="21">
        <f t="shared" si="8"/>
        <v>145992.6</v>
      </c>
      <c r="J115" s="21">
        <f t="shared" si="9"/>
        <v>243321</v>
      </c>
    </row>
    <row r="116" spans="1:10" x14ac:dyDescent="0.25">
      <c r="A116" s="17">
        <v>115</v>
      </c>
      <c r="B116" s="17">
        <v>49</v>
      </c>
      <c r="C116" s="17">
        <v>0</v>
      </c>
      <c r="D116" s="20">
        <v>734604</v>
      </c>
      <c r="E116" s="17">
        <v>6</v>
      </c>
      <c r="F116" s="17" t="str">
        <f t="shared" si="5"/>
        <v>hombre</v>
      </c>
      <c r="G116" s="20">
        <f t="shared" si="6"/>
        <v>122434</v>
      </c>
      <c r="H116" s="20" t="str">
        <f t="shared" si="7"/>
        <v>D</v>
      </c>
      <c r="I116" s="21">
        <f t="shared" si="8"/>
        <v>220381.19999999998</v>
      </c>
      <c r="J116" s="21">
        <f t="shared" si="9"/>
        <v>367302</v>
      </c>
    </row>
    <row r="117" spans="1:10" x14ac:dyDescent="0.25">
      <c r="A117" s="17">
        <v>116</v>
      </c>
      <c r="B117" s="17">
        <v>30</v>
      </c>
      <c r="C117" s="17">
        <v>1</v>
      </c>
      <c r="D117" s="20">
        <v>1501124</v>
      </c>
      <c r="E117" s="17">
        <v>3</v>
      </c>
      <c r="F117" s="17" t="str">
        <f t="shared" si="5"/>
        <v>mujer</v>
      </c>
      <c r="G117" s="20">
        <f t="shared" si="6"/>
        <v>500374.66666666669</v>
      </c>
      <c r="H117" s="20" t="str">
        <f t="shared" si="7"/>
        <v>C</v>
      </c>
      <c r="I117" s="21">
        <f t="shared" si="8"/>
        <v>400224.8</v>
      </c>
      <c r="J117" s="21">
        <f t="shared" si="9"/>
        <v>550337.19999999995</v>
      </c>
    </row>
    <row r="118" spans="1:10" x14ac:dyDescent="0.25">
      <c r="A118" s="17">
        <v>117</v>
      </c>
      <c r="B118" s="17">
        <v>100</v>
      </c>
      <c r="C118" s="17">
        <v>0</v>
      </c>
      <c r="D118" s="20">
        <v>1933056</v>
      </c>
      <c r="E118" s="17">
        <v>4</v>
      </c>
      <c r="F118" s="17" t="str">
        <f t="shared" si="5"/>
        <v>hombre</v>
      </c>
      <c r="G118" s="20">
        <f t="shared" si="6"/>
        <v>483264</v>
      </c>
      <c r="H118" s="20" t="str">
        <f t="shared" si="7"/>
        <v>D</v>
      </c>
      <c r="I118" s="21">
        <f t="shared" si="8"/>
        <v>579916.79999999993</v>
      </c>
      <c r="J118" s="21">
        <f t="shared" si="9"/>
        <v>966528</v>
      </c>
    </row>
    <row r="119" spans="1:10" x14ac:dyDescent="0.25">
      <c r="A119" s="17">
        <v>118</v>
      </c>
      <c r="B119" s="17">
        <v>63</v>
      </c>
      <c r="C119" s="17">
        <v>0</v>
      </c>
      <c r="D119" s="20">
        <v>760233</v>
      </c>
      <c r="E119" s="17">
        <v>5</v>
      </c>
      <c r="F119" s="17" t="str">
        <f t="shared" si="5"/>
        <v>hombre</v>
      </c>
      <c r="G119" s="20">
        <f t="shared" si="6"/>
        <v>152046.6</v>
      </c>
      <c r="H119" s="20" t="str">
        <f t="shared" si="7"/>
        <v>D</v>
      </c>
      <c r="I119" s="21">
        <f t="shared" si="8"/>
        <v>228069.9</v>
      </c>
      <c r="J119" s="21">
        <f t="shared" si="9"/>
        <v>380116.5</v>
      </c>
    </row>
    <row r="120" spans="1:10" x14ac:dyDescent="0.25">
      <c r="A120" s="17">
        <v>119</v>
      </c>
      <c r="B120" s="17">
        <v>96</v>
      </c>
      <c r="C120" s="17">
        <v>0</v>
      </c>
      <c r="D120" s="20">
        <v>1528308</v>
      </c>
      <c r="E120" s="17">
        <v>6</v>
      </c>
      <c r="F120" s="17" t="str">
        <f t="shared" si="5"/>
        <v>hombre</v>
      </c>
      <c r="G120" s="20">
        <f t="shared" si="6"/>
        <v>254718</v>
      </c>
      <c r="H120" s="20" t="str">
        <f t="shared" si="7"/>
        <v>D</v>
      </c>
      <c r="I120" s="21">
        <f t="shared" si="8"/>
        <v>458492.39999999997</v>
      </c>
      <c r="J120" s="21">
        <f t="shared" si="9"/>
        <v>764154</v>
      </c>
    </row>
    <row r="121" spans="1:10" x14ac:dyDescent="0.25">
      <c r="A121" s="17">
        <v>120</v>
      </c>
      <c r="B121" s="17">
        <v>93</v>
      </c>
      <c r="C121" s="17">
        <v>0</v>
      </c>
      <c r="D121" s="20">
        <v>430899</v>
      </c>
      <c r="E121" s="17">
        <v>4</v>
      </c>
      <c r="F121" s="17" t="str">
        <f t="shared" si="5"/>
        <v>hombre</v>
      </c>
      <c r="G121" s="20">
        <f t="shared" si="6"/>
        <v>107724.75</v>
      </c>
      <c r="H121" s="20" t="str">
        <f t="shared" si="7"/>
        <v>D</v>
      </c>
      <c r="I121" s="21">
        <f t="shared" si="8"/>
        <v>129269.7</v>
      </c>
      <c r="J121" s="21">
        <f t="shared" si="9"/>
        <v>215449.5</v>
      </c>
    </row>
    <row r="122" spans="1:10" x14ac:dyDescent="0.25">
      <c r="A122" s="17">
        <v>121</v>
      </c>
      <c r="B122" s="17">
        <v>46</v>
      </c>
      <c r="C122" s="17">
        <v>0</v>
      </c>
      <c r="D122" s="20">
        <v>64396</v>
      </c>
      <c r="E122" s="17">
        <v>1</v>
      </c>
      <c r="F122" s="17" t="str">
        <f t="shared" si="5"/>
        <v>hombre</v>
      </c>
      <c r="G122" s="20">
        <f t="shared" si="6"/>
        <v>64396</v>
      </c>
      <c r="H122" s="20" t="str">
        <f t="shared" si="7"/>
        <v>D</v>
      </c>
      <c r="I122" s="21">
        <f t="shared" si="8"/>
        <v>19318.8</v>
      </c>
      <c r="J122" s="21">
        <f t="shared" si="9"/>
        <v>32198</v>
      </c>
    </row>
    <row r="123" spans="1:10" x14ac:dyDescent="0.25">
      <c r="A123" s="17">
        <v>122</v>
      </c>
      <c r="B123" s="17">
        <v>44</v>
      </c>
      <c r="C123" s="17">
        <v>0</v>
      </c>
      <c r="D123" s="20">
        <v>1709919</v>
      </c>
      <c r="E123" s="17">
        <v>4</v>
      </c>
      <c r="F123" s="17" t="str">
        <f t="shared" si="5"/>
        <v>hombre</v>
      </c>
      <c r="G123" s="20">
        <f t="shared" si="6"/>
        <v>427479.75</v>
      </c>
      <c r="H123" s="20" t="str">
        <f t="shared" si="7"/>
        <v>D</v>
      </c>
      <c r="I123" s="21">
        <f t="shared" si="8"/>
        <v>512975.69999999995</v>
      </c>
      <c r="J123" s="21">
        <f t="shared" si="9"/>
        <v>854959.5</v>
      </c>
    </row>
    <row r="124" spans="1:10" x14ac:dyDescent="0.25">
      <c r="A124" s="17">
        <v>123</v>
      </c>
      <c r="B124" s="17">
        <v>65</v>
      </c>
      <c r="C124" s="17">
        <v>0</v>
      </c>
      <c r="D124" s="20">
        <v>235529</v>
      </c>
      <c r="E124" s="17">
        <v>5</v>
      </c>
      <c r="F124" s="17" t="str">
        <f t="shared" si="5"/>
        <v>hombre</v>
      </c>
      <c r="G124" s="20">
        <f t="shared" si="6"/>
        <v>47105.8</v>
      </c>
      <c r="H124" s="20" t="str">
        <f t="shared" si="7"/>
        <v>D</v>
      </c>
      <c r="I124" s="21">
        <f t="shared" si="8"/>
        <v>70658.7</v>
      </c>
      <c r="J124" s="21">
        <f t="shared" si="9"/>
        <v>117764.5</v>
      </c>
    </row>
    <row r="125" spans="1:10" x14ac:dyDescent="0.25">
      <c r="A125" s="17">
        <v>124</v>
      </c>
      <c r="B125" s="17">
        <v>46</v>
      </c>
      <c r="C125" s="17">
        <v>0</v>
      </c>
      <c r="D125" s="20">
        <v>1011191</v>
      </c>
      <c r="E125" s="17">
        <v>5</v>
      </c>
      <c r="F125" s="17" t="str">
        <f t="shared" si="5"/>
        <v>hombre</v>
      </c>
      <c r="G125" s="20">
        <f t="shared" si="6"/>
        <v>202238.2</v>
      </c>
      <c r="H125" s="20" t="str">
        <f t="shared" si="7"/>
        <v>D</v>
      </c>
      <c r="I125" s="21">
        <f t="shared" si="8"/>
        <v>303357.3</v>
      </c>
      <c r="J125" s="21">
        <f t="shared" si="9"/>
        <v>505595.5</v>
      </c>
    </row>
    <row r="126" spans="1:10" x14ac:dyDescent="0.25">
      <c r="A126" s="17">
        <v>125</v>
      </c>
      <c r="B126" s="17">
        <v>55</v>
      </c>
      <c r="C126" s="17">
        <v>0</v>
      </c>
      <c r="D126" s="20">
        <v>1954220</v>
      </c>
      <c r="E126" s="17">
        <v>5</v>
      </c>
      <c r="F126" s="17" t="str">
        <f t="shared" si="5"/>
        <v>hombre</v>
      </c>
      <c r="G126" s="20">
        <f t="shared" si="6"/>
        <v>390844</v>
      </c>
      <c r="H126" s="20" t="str">
        <f t="shared" si="7"/>
        <v>D</v>
      </c>
      <c r="I126" s="21">
        <f t="shared" si="8"/>
        <v>586266</v>
      </c>
      <c r="J126" s="21">
        <f t="shared" si="9"/>
        <v>977110</v>
      </c>
    </row>
    <row r="127" spans="1:10" x14ac:dyDescent="0.25">
      <c r="A127" s="17">
        <v>126</v>
      </c>
      <c r="B127" s="17">
        <v>56</v>
      </c>
      <c r="C127" s="17">
        <v>0</v>
      </c>
      <c r="D127" s="20">
        <v>990703</v>
      </c>
      <c r="E127" s="17">
        <v>2</v>
      </c>
      <c r="F127" s="17" t="str">
        <f t="shared" si="5"/>
        <v>hombre</v>
      </c>
      <c r="G127" s="20">
        <f t="shared" si="6"/>
        <v>495351.5</v>
      </c>
      <c r="H127" s="20" t="str">
        <f t="shared" si="7"/>
        <v>D</v>
      </c>
      <c r="I127" s="21">
        <f t="shared" si="8"/>
        <v>297210.89999999997</v>
      </c>
      <c r="J127" s="21">
        <f t="shared" si="9"/>
        <v>495351.5</v>
      </c>
    </row>
    <row r="128" spans="1:10" x14ac:dyDescent="0.25">
      <c r="A128" s="17">
        <v>127</v>
      </c>
      <c r="B128" s="17">
        <v>73</v>
      </c>
      <c r="C128" s="17">
        <v>0</v>
      </c>
      <c r="D128" s="20">
        <v>840114</v>
      </c>
      <c r="E128" s="17">
        <v>4</v>
      </c>
      <c r="F128" s="17" t="str">
        <f t="shared" si="5"/>
        <v>hombre</v>
      </c>
      <c r="G128" s="20">
        <f t="shared" si="6"/>
        <v>210028.5</v>
      </c>
      <c r="H128" s="20" t="str">
        <f t="shared" si="7"/>
        <v>D</v>
      </c>
      <c r="I128" s="21">
        <f t="shared" si="8"/>
        <v>252034.19999999998</v>
      </c>
      <c r="J128" s="21">
        <f t="shared" si="9"/>
        <v>420057</v>
      </c>
    </row>
    <row r="129" spans="1:10" x14ac:dyDescent="0.25">
      <c r="A129" s="17">
        <v>128</v>
      </c>
      <c r="B129" s="17">
        <v>32</v>
      </c>
      <c r="C129" s="17">
        <v>0</v>
      </c>
      <c r="D129" s="20">
        <v>1959527</v>
      </c>
      <c r="E129" s="17">
        <v>4</v>
      </c>
      <c r="F129" s="17" t="str">
        <f t="shared" si="5"/>
        <v>hombre</v>
      </c>
      <c r="G129" s="20">
        <f t="shared" si="6"/>
        <v>489881.75</v>
      </c>
      <c r="H129" s="20" t="str">
        <f t="shared" si="7"/>
        <v>D</v>
      </c>
      <c r="I129" s="21">
        <f t="shared" si="8"/>
        <v>587858.1</v>
      </c>
      <c r="J129" s="21">
        <f t="shared" si="9"/>
        <v>979763.5</v>
      </c>
    </row>
    <row r="130" spans="1:10" x14ac:dyDescent="0.25">
      <c r="A130" s="17">
        <v>129</v>
      </c>
      <c r="B130" s="17">
        <v>71</v>
      </c>
      <c r="C130" s="17">
        <v>1</v>
      </c>
      <c r="D130" s="20">
        <v>1652974</v>
      </c>
      <c r="E130" s="17">
        <v>2</v>
      </c>
      <c r="F130" s="17" t="str">
        <f t="shared" si="5"/>
        <v>mujer</v>
      </c>
      <c r="G130" s="20">
        <f t="shared" si="6"/>
        <v>826487</v>
      </c>
      <c r="H130" s="20" t="str">
        <f t="shared" si="7"/>
        <v>C</v>
      </c>
      <c r="I130" s="21">
        <f t="shared" si="8"/>
        <v>430594.80000000005</v>
      </c>
      <c r="J130" s="21">
        <f t="shared" si="9"/>
        <v>595892.19999999995</v>
      </c>
    </row>
    <row r="131" spans="1:10" x14ac:dyDescent="0.25">
      <c r="A131" s="17">
        <v>130</v>
      </c>
      <c r="B131" s="17">
        <v>11</v>
      </c>
      <c r="C131" s="17">
        <v>0</v>
      </c>
      <c r="D131" s="20">
        <v>1493113</v>
      </c>
      <c r="E131" s="17">
        <v>2</v>
      </c>
      <c r="F131" s="17" t="str">
        <f t="shared" ref="F131:F194" si="10">IF(C131=1,"mujer","hombre")</f>
        <v>hombre</v>
      </c>
      <c r="G131" s="20">
        <f t="shared" ref="G131:G194" si="11">D131/E131</f>
        <v>746556.5</v>
      </c>
      <c r="H131" s="20" t="str">
        <f t="shared" ref="H131:H194" si="12">IF(G131&lt;=$N$6,$M$6,IF(G131&lt;=$N$5,$M$5,IF(G131&lt;=$N$4,$M$4,$M$3)))</f>
        <v>C</v>
      </c>
      <c r="I131" s="21">
        <f t="shared" ref="I131:I194" si="13">IF(C131=0,IF(H131=$M$15,$N$15*D131,IF(H131=$M$14,$N$14*D131,IF(H131=$M$13,$N$13*D131,$N$12))),IF(H131=$M$15,$N$15*D131,IF(H131=$M$14,$N$14*D131,IF(H131=$M$13,$N$13*D131,$N$12)))+100000)</f>
        <v>298622.60000000003</v>
      </c>
      <c r="J131" s="21">
        <f t="shared" ref="J131:J194" si="14">IF(C131=0,IF(H131=$M$22,$N$22*D131,IF(H131=$M$21,$N$21*D131,IF(H131=$M$20,$N$20*D131,N148))),IF(H131=$M$22,$N$22*D131,IF(H131=$M$21,$N$21*D131,IF(H131=$M$20,$N$20*D131,N148)))+100000)</f>
        <v>447933.89999999997</v>
      </c>
    </row>
    <row r="132" spans="1:10" x14ac:dyDescent="0.25">
      <c r="A132" s="17">
        <v>131</v>
      </c>
      <c r="B132" s="17">
        <v>82</v>
      </c>
      <c r="C132" s="17">
        <v>0</v>
      </c>
      <c r="D132" s="20">
        <v>1072444</v>
      </c>
      <c r="E132" s="17">
        <v>4</v>
      </c>
      <c r="F132" s="17" t="str">
        <f t="shared" si="10"/>
        <v>hombre</v>
      </c>
      <c r="G132" s="20">
        <f t="shared" si="11"/>
        <v>268111</v>
      </c>
      <c r="H132" s="20" t="str">
        <f t="shared" si="12"/>
        <v>D</v>
      </c>
      <c r="I132" s="21">
        <f t="shared" si="13"/>
        <v>321733.2</v>
      </c>
      <c r="J132" s="21">
        <f t="shared" si="14"/>
        <v>536222</v>
      </c>
    </row>
    <row r="133" spans="1:10" x14ac:dyDescent="0.25">
      <c r="A133" s="17">
        <v>132</v>
      </c>
      <c r="B133" s="17">
        <v>84</v>
      </c>
      <c r="C133" s="17">
        <v>0</v>
      </c>
      <c r="D133" s="20">
        <v>1999896</v>
      </c>
      <c r="E133" s="17">
        <v>4</v>
      </c>
      <c r="F133" s="17" t="str">
        <f t="shared" si="10"/>
        <v>hombre</v>
      </c>
      <c r="G133" s="20">
        <f t="shared" si="11"/>
        <v>499974</v>
      </c>
      <c r="H133" s="20" t="str">
        <f t="shared" si="12"/>
        <v>D</v>
      </c>
      <c r="I133" s="21">
        <f t="shared" si="13"/>
        <v>599968.79999999993</v>
      </c>
      <c r="J133" s="21">
        <f t="shared" si="14"/>
        <v>999948</v>
      </c>
    </row>
    <row r="134" spans="1:10" x14ac:dyDescent="0.25">
      <c r="A134" s="17">
        <v>133</v>
      </c>
      <c r="B134" s="17">
        <v>52</v>
      </c>
      <c r="C134" s="17">
        <v>0</v>
      </c>
      <c r="D134" s="20">
        <v>753083</v>
      </c>
      <c r="E134" s="17">
        <v>3</v>
      </c>
      <c r="F134" s="17" t="str">
        <f t="shared" si="10"/>
        <v>hombre</v>
      </c>
      <c r="G134" s="20">
        <f t="shared" si="11"/>
        <v>251027.66666666666</v>
      </c>
      <c r="H134" s="20" t="str">
        <f t="shared" si="12"/>
        <v>D</v>
      </c>
      <c r="I134" s="21">
        <f t="shared" si="13"/>
        <v>225924.9</v>
      </c>
      <c r="J134" s="21">
        <f t="shared" si="14"/>
        <v>376541.5</v>
      </c>
    </row>
    <row r="135" spans="1:10" x14ac:dyDescent="0.25">
      <c r="A135" s="17">
        <v>134</v>
      </c>
      <c r="B135" s="17">
        <v>68</v>
      </c>
      <c r="C135" s="17">
        <v>0</v>
      </c>
      <c r="D135" s="20">
        <v>1401558</v>
      </c>
      <c r="E135" s="17">
        <v>3</v>
      </c>
      <c r="F135" s="17" t="str">
        <f t="shared" si="10"/>
        <v>hombre</v>
      </c>
      <c r="G135" s="20">
        <f t="shared" si="11"/>
        <v>467186</v>
      </c>
      <c r="H135" s="20" t="str">
        <f t="shared" si="12"/>
        <v>D</v>
      </c>
      <c r="I135" s="21">
        <f t="shared" si="13"/>
        <v>420467.39999999997</v>
      </c>
      <c r="J135" s="21">
        <f t="shared" si="14"/>
        <v>700779</v>
      </c>
    </row>
    <row r="136" spans="1:10" x14ac:dyDescent="0.25">
      <c r="A136" s="17">
        <v>135</v>
      </c>
      <c r="B136" s="17">
        <v>21</v>
      </c>
      <c r="C136" s="17">
        <v>1</v>
      </c>
      <c r="D136" s="20">
        <v>1508580</v>
      </c>
      <c r="E136" s="17">
        <v>5</v>
      </c>
      <c r="F136" s="17" t="str">
        <f t="shared" si="10"/>
        <v>mujer</v>
      </c>
      <c r="G136" s="20">
        <f t="shared" si="11"/>
        <v>301716</v>
      </c>
      <c r="H136" s="20" t="str">
        <f t="shared" si="12"/>
        <v>D</v>
      </c>
      <c r="I136" s="21">
        <f t="shared" si="13"/>
        <v>552574</v>
      </c>
      <c r="J136" s="21">
        <f t="shared" si="14"/>
        <v>854290</v>
      </c>
    </row>
    <row r="137" spans="1:10" x14ac:dyDescent="0.25">
      <c r="A137" s="17">
        <v>136</v>
      </c>
      <c r="B137" s="17">
        <v>10</v>
      </c>
      <c r="C137" s="17">
        <v>1</v>
      </c>
      <c r="D137" s="20">
        <v>1815891</v>
      </c>
      <c r="E137" s="17">
        <v>6</v>
      </c>
      <c r="F137" s="17" t="str">
        <f t="shared" si="10"/>
        <v>mujer</v>
      </c>
      <c r="G137" s="20">
        <f t="shared" si="11"/>
        <v>302648.5</v>
      </c>
      <c r="H137" s="20" t="str">
        <f t="shared" si="12"/>
        <v>D</v>
      </c>
      <c r="I137" s="21">
        <f t="shared" si="13"/>
        <v>644767.29999999993</v>
      </c>
      <c r="J137" s="21">
        <f t="shared" si="14"/>
        <v>1007945.5</v>
      </c>
    </row>
    <row r="138" spans="1:10" x14ac:dyDescent="0.25">
      <c r="A138" s="17">
        <v>137</v>
      </c>
      <c r="B138" s="17">
        <v>42</v>
      </c>
      <c r="C138" s="17">
        <v>0</v>
      </c>
      <c r="D138" s="20">
        <v>1809107</v>
      </c>
      <c r="E138" s="17">
        <v>3</v>
      </c>
      <c r="F138" s="17" t="str">
        <f t="shared" si="10"/>
        <v>hombre</v>
      </c>
      <c r="G138" s="20">
        <f t="shared" si="11"/>
        <v>603035.66666666663</v>
      </c>
      <c r="H138" s="20" t="str">
        <f t="shared" si="12"/>
        <v>C</v>
      </c>
      <c r="I138" s="21">
        <f t="shared" si="13"/>
        <v>361821.4</v>
      </c>
      <c r="J138" s="21">
        <f t="shared" si="14"/>
        <v>542732.1</v>
      </c>
    </row>
    <row r="139" spans="1:10" x14ac:dyDescent="0.25">
      <c r="A139" s="17">
        <v>138</v>
      </c>
      <c r="B139" s="17">
        <v>92</v>
      </c>
      <c r="C139" s="17">
        <v>1</v>
      </c>
      <c r="D139" s="20">
        <v>201710</v>
      </c>
      <c r="E139" s="17">
        <v>2</v>
      </c>
      <c r="F139" s="17" t="str">
        <f t="shared" si="10"/>
        <v>mujer</v>
      </c>
      <c r="G139" s="20">
        <f t="shared" si="11"/>
        <v>100855</v>
      </c>
      <c r="H139" s="20" t="str">
        <f t="shared" si="12"/>
        <v>D</v>
      </c>
      <c r="I139" s="21">
        <f t="shared" si="13"/>
        <v>160513</v>
      </c>
      <c r="J139" s="21">
        <f t="shared" si="14"/>
        <v>200855</v>
      </c>
    </row>
    <row r="140" spans="1:10" x14ac:dyDescent="0.25">
      <c r="A140" s="17">
        <v>139</v>
      </c>
      <c r="B140" s="17">
        <v>96</v>
      </c>
      <c r="C140" s="17">
        <v>0</v>
      </c>
      <c r="D140" s="20">
        <v>385748</v>
      </c>
      <c r="E140" s="17">
        <v>2</v>
      </c>
      <c r="F140" s="17" t="str">
        <f t="shared" si="10"/>
        <v>hombre</v>
      </c>
      <c r="G140" s="20">
        <f t="shared" si="11"/>
        <v>192874</v>
      </c>
      <c r="H140" s="20" t="str">
        <f t="shared" si="12"/>
        <v>D</v>
      </c>
      <c r="I140" s="21">
        <f t="shared" si="13"/>
        <v>115724.4</v>
      </c>
      <c r="J140" s="21">
        <f t="shared" si="14"/>
        <v>192874</v>
      </c>
    </row>
    <row r="141" spans="1:10" x14ac:dyDescent="0.25">
      <c r="A141" s="17">
        <v>140</v>
      </c>
      <c r="B141" s="17">
        <v>89</v>
      </c>
      <c r="C141" s="17">
        <v>0</v>
      </c>
      <c r="D141" s="20">
        <v>1441845</v>
      </c>
      <c r="E141" s="17">
        <v>5</v>
      </c>
      <c r="F141" s="17" t="str">
        <f t="shared" si="10"/>
        <v>hombre</v>
      </c>
      <c r="G141" s="20">
        <f t="shared" si="11"/>
        <v>288369</v>
      </c>
      <c r="H141" s="20" t="str">
        <f t="shared" si="12"/>
        <v>D</v>
      </c>
      <c r="I141" s="21">
        <f t="shared" si="13"/>
        <v>432553.5</v>
      </c>
      <c r="J141" s="21">
        <f t="shared" si="14"/>
        <v>720922.5</v>
      </c>
    </row>
    <row r="142" spans="1:10" x14ac:dyDescent="0.25">
      <c r="A142" s="17">
        <v>141</v>
      </c>
      <c r="B142" s="17">
        <v>76</v>
      </c>
      <c r="C142" s="17">
        <v>0</v>
      </c>
      <c r="D142" s="20">
        <v>1152554</v>
      </c>
      <c r="E142" s="17">
        <v>5</v>
      </c>
      <c r="F142" s="17" t="str">
        <f t="shared" si="10"/>
        <v>hombre</v>
      </c>
      <c r="G142" s="20">
        <f t="shared" si="11"/>
        <v>230510.8</v>
      </c>
      <c r="H142" s="20" t="str">
        <f t="shared" si="12"/>
        <v>D</v>
      </c>
      <c r="I142" s="21">
        <f t="shared" si="13"/>
        <v>345766.2</v>
      </c>
      <c r="J142" s="21">
        <f t="shared" si="14"/>
        <v>576277</v>
      </c>
    </row>
    <row r="143" spans="1:10" x14ac:dyDescent="0.25">
      <c r="A143" s="17">
        <v>142</v>
      </c>
      <c r="B143" s="17">
        <v>13</v>
      </c>
      <c r="C143" s="17">
        <v>0</v>
      </c>
      <c r="D143" s="20">
        <v>370765</v>
      </c>
      <c r="E143" s="17">
        <v>5</v>
      </c>
      <c r="F143" s="17" t="str">
        <f t="shared" si="10"/>
        <v>hombre</v>
      </c>
      <c r="G143" s="20">
        <f t="shared" si="11"/>
        <v>74153</v>
      </c>
      <c r="H143" s="20" t="str">
        <f t="shared" si="12"/>
        <v>D</v>
      </c>
      <c r="I143" s="21">
        <f t="shared" si="13"/>
        <v>111229.5</v>
      </c>
      <c r="J143" s="21">
        <f t="shared" si="14"/>
        <v>185382.5</v>
      </c>
    </row>
    <row r="144" spans="1:10" x14ac:dyDescent="0.25">
      <c r="A144" s="17">
        <v>143</v>
      </c>
      <c r="B144" s="17">
        <v>73</v>
      </c>
      <c r="C144" s="17">
        <v>1</v>
      </c>
      <c r="D144" s="20">
        <v>359380</v>
      </c>
      <c r="E144" s="17">
        <v>2</v>
      </c>
      <c r="F144" s="17" t="str">
        <f t="shared" si="10"/>
        <v>mujer</v>
      </c>
      <c r="G144" s="20">
        <f t="shared" si="11"/>
        <v>179690</v>
      </c>
      <c r="H144" s="20" t="str">
        <f t="shared" si="12"/>
        <v>D</v>
      </c>
      <c r="I144" s="21">
        <f t="shared" si="13"/>
        <v>207814</v>
      </c>
      <c r="J144" s="21">
        <f t="shared" si="14"/>
        <v>279690</v>
      </c>
    </row>
    <row r="145" spans="1:10" x14ac:dyDescent="0.25">
      <c r="A145" s="17">
        <v>144</v>
      </c>
      <c r="B145" s="17">
        <v>90</v>
      </c>
      <c r="C145" s="17">
        <v>1</v>
      </c>
      <c r="D145" s="20">
        <v>992296</v>
      </c>
      <c r="E145" s="17">
        <v>5</v>
      </c>
      <c r="F145" s="17" t="str">
        <f t="shared" si="10"/>
        <v>mujer</v>
      </c>
      <c r="G145" s="20">
        <f t="shared" si="11"/>
        <v>198459.2</v>
      </c>
      <c r="H145" s="20" t="str">
        <f t="shared" si="12"/>
        <v>D</v>
      </c>
      <c r="I145" s="21">
        <f t="shared" si="13"/>
        <v>397688.8</v>
      </c>
      <c r="J145" s="21">
        <f t="shared" si="14"/>
        <v>596148</v>
      </c>
    </row>
    <row r="146" spans="1:10" x14ac:dyDescent="0.25">
      <c r="A146" s="17">
        <v>145</v>
      </c>
      <c r="B146" s="17">
        <v>19</v>
      </c>
      <c r="C146" s="17">
        <v>0</v>
      </c>
      <c r="D146" s="20">
        <v>1569563</v>
      </c>
      <c r="E146" s="17">
        <v>2</v>
      </c>
      <c r="F146" s="17" t="str">
        <f t="shared" si="10"/>
        <v>hombre</v>
      </c>
      <c r="G146" s="20">
        <f t="shared" si="11"/>
        <v>784781.5</v>
      </c>
      <c r="H146" s="20" t="str">
        <f t="shared" si="12"/>
        <v>C</v>
      </c>
      <c r="I146" s="21">
        <f t="shared" si="13"/>
        <v>313912.60000000003</v>
      </c>
      <c r="J146" s="21">
        <f t="shared" si="14"/>
        <v>470868.89999999997</v>
      </c>
    </row>
    <row r="147" spans="1:10" x14ac:dyDescent="0.25">
      <c r="A147" s="17">
        <v>146</v>
      </c>
      <c r="B147" s="17">
        <v>41</v>
      </c>
      <c r="C147" s="17">
        <v>1</v>
      </c>
      <c r="D147" s="20">
        <v>1849261</v>
      </c>
      <c r="E147" s="17">
        <v>6</v>
      </c>
      <c r="F147" s="17" t="str">
        <f t="shared" si="10"/>
        <v>mujer</v>
      </c>
      <c r="G147" s="20">
        <f t="shared" si="11"/>
        <v>308210.16666666669</v>
      </c>
      <c r="H147" s="20" t="str">
        <f t="shared" si="12"/>
        <v>D</v>
      </c>
      <c r="I147" s="21">
        <f t="shared" si="13"/>
        <v>654778.29999999993</v>
      </c>
      <c r="J147" s="21">
        <f t="shared" si="14"/>
        <v>1024630.5</v>
      </c>
    </row>
    <row r="148" spans="1:10" x14ac:dyDescent="0.25">
      <c r="A148" s="17">
        <v>147</v>
      </c>
      <c r="B148" s="17">
        <v>90</v>
      </c>
      <c r="C148" s="17">
        <v>1</v>
      </c>
      <c r="D148" s="20">
        <v>1314767</v>
      </c>
      <c r="E148" s="17">
        <v>5</v>
      </c>
      <c r="F148" s="17" t="str">
        <f t="shared" si="10"/>
        <v>mujer</v>
      </c>
      <c r="G148" s="20">
        <f t="shared" si="11"/>
        <v>262953.40000000002</v>
      </c>
      <c r="H148" s="20" t="str">
        <f t="shared" si="12"/>
        <v>D</v>
      </c>
      <c r="I148" s="21">
        <f t="shared" si="13"/>
        <v>494430.1</v>
      </c>
      <c r="J148" s="21">
        <f t="shared" si="14"/>
        <v>757383.5</v>
      </c>
    </row>
    <row r="149" spans="1:10" x14ac:dyDescent="0.25">
      <c r="A149" s="17">
        <v>148</v>
      </c>
      <c r="B149" s="17">
        <v>56</v>
      </c>
      <c r="C149" s="17">
        <v>1</v>
      </c>
      <c r="D149" s="20">
        <v>988970</v>
      </c>
      <c r="E149" s="17">
        <v>6</v>
      </c>
      <c r="F149" s="17" t="str">
        <f t="shared" si="10"/>
        <v>mujer</v>
      </c>
      <c r="G149" s="20">
        <f t="shared" si="11"/>
        <v>164828.33333333334</v>
      </c>
      <c r="H149" s="20" t="str">
        <f t="shared" si="12"/>
        <v>D</v>
      </c>
      <c r="I149" s="21">
        <f t="shared" si="13"/>
        <v>396691</v>
      </c>
      <c r="J149" s="21">
        <f t="shared" si="14"/>
        <v>594485</v>
      </c>
    </row>
    <row r="150" spans="1:10" x14ac:dyDescent="0.25">
      <c r="A150" s="17">
        <v>149</v>
      </c>
      <c r="B150" s="17">
        <v>80</v>
      </c>
      <c r="C150" s="17">
        <v>1</v>
      </c>
      <c r="D150" s="20">
        <v>52594</v>
      </c>
      <c r="E150" s="17">
        <v>6</v>
      </c>
      <c r="F150" s="17" t="str">
        <f t="shared" si="10"/>
        <v>mujer</v>
      </c>
      <c r="G150" s="20">
        <f t="shared" si="11"/>
        <v>8765.6666666666661</v>
      </c>
      <c r="H150" s="20" t="str">
        <f t="shared" si="12"/>
        <v>D</v>
      </c>
      <c r="I150" s="21">
        <f t="shared" si="13"/>
        <v>115778.2</v>
      </c>
      <c r="J150" s="21">
        <f t="shared" si="14"/>
        <v>126297</v>
      </c>
    </row>
    <row r="151" spans="1:10" x14ac:dyDescent="0.25">
      <c r="A151" s="17">
        <v>150</v>
      </c>
      <c r="B151" s="17">
        <v>52</v>
      </c>
      <c r="C151" s="17">
        <v>1</v>
      </c>
      <c r="D151" s="20">
        <v>483103</v>
      </c>
      <c r="E151" s="17">
        <v>2</v>
      </c>
      <c r="F151" s="17" t="str">
        <f t="shared" si="10"/>
        <v>mujer</v>
      </c>
      <c r="G151" s="20">
        <f t="shared" si="11"/>
        <v>241551.5</v>
      </c>
      <c r="H151" s="20" t="str">
        <f t="shared" si="12"/>
        <v>D</v>
      </c>
      <c r="I151" s="21">
        <f t="shared" si="13"/>
        <v>244930.9</v>
      </c>
      <c r="J151" s="21">
        <f t="shared" si="14"/>
        <v>341551.5</v>
      </c>
    </row>
    <row r="152" spans="1:10" x14ac:dyDescent="0.25">
      <c r="A152" s="17">
        <v>151</v>
      </c>
      <c r="B152" s="17">
        <v>52</v>
      </c>
      <c r="C152" s="17">
        <v>0</v>
      </c>
      <c r="D152" s="20">
        <v>153074</v>
      </c>
      <c r="E152" s="17">
        <v>3</v>
      </c>
      <c r="F152" s="17" t="str">
        <f t="shared" si="10"/>
        <v>hombre</v>
      </c>
      <c r="G152" s="20">
        <f t="shared" si="11"/>
        <v>51024.666666666664</v>
      </c>
      <c r="H152" s="20" t="str">
        <f t="shared" si="12"/>
        <v>D</v>
      </c>
      <c r="I152" s="21">
        <f t="shared" si="13"/>
        <v>45922.2</v>
      </c>
      <c r="J152" s="21">
        <f t="shared" si="14"/>
        <v>76537</v>
      </c>
    </row>
    <row r="153" spans="1:10" x14ac:dyDescent="0.25">
      <c r="A153" s="17">
        <v>152</v>
      </c>
      <c r="B153" s="17">
        <v>6</v>
      </c>
      <c r="C153" s="17">
        <v>0</v>
      </c>
      <c r="D153" s="20">
        <v>776884</v>
      </c>
      <c r="E153" s="17">
        <v>2</v>
      </c>
      <c r="F153" s="17" t="str">
        <f t="shared" si="10"/>
        <v>hombre</v>
      </c>
      <c r="G153" s="20">
        <f t="shared" si="11"/>
        <v>388442</v>
      </c>
      <c r="H153" s="20" t="str">
        <f t="shared" si="12"/>
        <v>D</v>
      </c>
      <c r="I153" s="21">
        <f t="shared" si="13"/>
        <v>233065.19999999998</v>
      </c>
      <c r="J153" s="21">
        <f t="shared" si="14"/>
        <v>388442</v>
      </c>
    </row>
    <row r="154" spans="1:10" x14ac:dyDescent="0.25">
      <c r="A154" s="17">
        <v>153</v>
      </c>
      <c r="B154" s="17">
        <v>55</v>
      </c>
      <c r="C154" s="17">
        <v>0</v>
      </c>
      <c r="D154" s="20">
        <v>1053729</v>
      </c>
      <c r="E154" s="17">
        <v>6</v>
      </c>
      <c r="F154" s="17" t="str">
        <f t="shared" si="10"/>
        <v>hombre</v>
      </c>
      <c r="G154" s="20">
        <f t="shared" si="11"/>
        <v>175621.5</v>
      </c>
      <c r="H154" s="20" t="str">
        <f t="shared" si="12"/>
        <v>D</v>
      </c>
      <c r="I154" s="21">
        <f t="shared" si="13"/>
        <v>316118.7</v>
      </c>
      <c r="J154" s="21">
        <f t="shared" si="14"/>
        <v>526864.5</v>
      </c>
    </row>
    <row r="155" spans="1:10" x14ac:dyDescent="0.25">
      <c r="A155" s="17">
        <v>154</v>
      </c>
      <c r="B155" s="17">
        <v>45</v>
      </c>
      <c r="C155" s="17">
        <v>1</v>
      </c>
      <c r="D155" s="20">
        <v>878838</v>
      </c>
      <c r="E155" s="17">
        <v>3</v>
      </c>
      <c r="F155" s="17" t="str">
        <f t="shared" si="10"/>
        <v>mujer</v>
      </c>
      <c r="G155" s="20">
        <f t="shared" si="11"/>
        <v>292946</v>
      </c>
      <c r="H155" s="20" t="str">
        <f t="shared" si="12"/>
        <v>D</v>
      </c>
      <c r="I155" s="21">
        <f t="shared" si="13"/>
        <v>363651.39999999997</v>
      </c>
      <c r="J155" s="21">
        <f t="shared" si="14"/>
        <v>539419</v>
      </c>
    </row>
    <row r="156" spans="1:10" x14ac:dyDescent="0.25">
      <c r="A156" s="17">
        <v>155</v>
      </c>
      <c r="B156" s="17">
        <v>74</v>
      </c>
      <c r="C156" s="17">
        <v>1</v>
      </c>
      <c r="D156" s="20">
        <v>1082423</v>
      </c>
      <c r="E156" s="17">
        <v>2</v>
      </c>
      <c r="F156" s="17" t="str">
        <f t="shared" si="10"/>
        <v>mujer</v>
      </c>
      <c r="G156" s="20">
        <f t="shared" si="11"/>
        <v>541211.5</v>
      </c>
      <c r="H156" s="20" t="str">
        <f t="shared" si="12"/>
        <v>C</v>
      </c>
      <c r="I156" s="21">
        <f t="shared" si="13"/>
        <v>316484.59999999998</v>
      </c>
      <c r="J156" s="21">
        <f t="shared" si="14"/>
        <v>424726.89999999997</v>
      </c>
    </row>
    <row r="157" spans="1:10" x14ac:dyDescent="0.25">
      <c r="A157" s="17">
        <v>156</v>
      </c>
      <c r="B157" s="17">
        <v>88</v>
      </c>
      <c r="C157" s="17">
        <v>1</v>
      </c>
      <c r="D157" s="20">
        <v>1372074</v>
      </c>
      <c r="E157" s="17">
        <v>2</v>
      </c>
      <c r="F157" s="17" t="str">
        <f t="shared" si="10"/>
        <v>mujer</v>
      </c>
      <c r="G157" s="20">
        <f t="shared" si="11"/>
        <v>686037</v>
      </c>
      <c r="H157" s="20" t="str">
        <f t="shared" si="12"/>
        <v>C</v>
      </c>
      <c r="I157" s="21">
        <f t="shared" si="13"/>
        <v>374414.8</v>
      </c>
      <c r="J157" s="21">
        <f t="shared" si="14"/>
        <v>511622.2</v>
      </c>
    </row>
    <row r="158" spans="1:10" x14ac:dyDescent="0.25">
      <c r="A158" s="17">
        <v>157</v>
      </c>
      <c r="B158" s="17">
        <v>34</v>
      </c>
      <c r="C158" s="17">
        <v>1</v>
      </c>
      <c r="D158" s="20">
        <v>943197</v>
      </c>
      <c r="E158" s="17">
        <v>6</v>
      </c>
      <c r="F158" s="17" t="str">
        <f t="shared" si="10"/>
        <v>mujer</v>
      </c>
      <c r="G158" s="20">
        <f t="shared" si="11"/>
        <v>157199.5</v>
      </c>
      <c r="H158" s="20" t="str">
        <f t="shared" si="12"/>
        <v>D</v>
      </c>
      <c r="I158" s="21">
        <f t="shared" si="13"/>
        <v>382959.1</v>
      </c>
      <c r="J158" s="21">
        <f t="shared" si="14"/>
        <v>571598.5</v>
      </c>
    </row>
    <row r="159" spans="1:10" x14ac:dyDescent="0.25">
      <c r="A159" s="17">
        <v>158</v>
      </c>
      <c r="B159" s="17">
        <v>95</v>
      </c>
      <c r="C159" s="17">
        <v>0</v>
      </c>
      <c r="D159" s="20">
        <v>1225955</v>
      </c>
      <c r="E159" s="17">
        <v>6</v>
      </c>
      <c r="F159" s="17" t="str">
        <f t="shared" si="10"/>
        <v>hombre</v>
      </c>
      <c r="G159" s="20">
        <f t="shared" si="11"/>
        <v>204325.83333333334</v>
      </c>
      <c r="H159" s="20" t="str">
        <f t="shared" si="12"/>
        <v>D</v>
      </c>
      <c r="I159" s="21">
        <f t="shared" si="13"/>
        <v>367786.5</v>
      </c>
      <c r="J159" s="21">
        <f t="shared" si="14"/>
        <v>612977.5</v>
      </c>
    </row>
    <row r="160" spans="1:10" x14ac:dyDescent="0.25">
      <c r="A160" s="17">
        <v>159</v>
      </c>
      <c r="B160" s="17">
        <v>83</v>
      </c>
      <c r="C160" s="17">
        <v>1</v>
      </c>
      <c r="D160" s="20">
        <v>463316</v>
      </c>
      <c r="E160" s="17">
        <v>6</v>
      </c>
      <c r="F160" s="17" t="str">
        <f t="shared" si="10"/>
        <v>mujer</v>
      </c>
      <c r="G160" s="20">
        <f t="shared" si="11"/>
        <v>77219.333333333328</v>
      </c>
      <c r="H160" s="20" t="str">
        <f t="shared" si="12"/>
        <v>D</v>
      </c>
      <c r="I160" s="21">
        <f t="shared" si="13"/>
        <v>238994.8</v>
      </c>
      <c r="J160" s="21">
        <f t="shared" si="14"/>
        <v>331658</v>
      </c>
    </row>
    <row r="161" spans="1:10" x14ac:dyDescent="0.25">
      <c r="A161" s="17">
        <v>160</v>
      </c>
      <c r="B161" s="17">
        <v>60</v>
      </c>
      <c r="C161" s="17">
        <v>0</v>
      </c>
      <c r="D161" s="20">
        <v>524802</v>
      </c>
      <c r="E161" s="17">
        <v>1</v>
      </c>
      <c r="F161" s="17" t="str">
        <f t="shared" si="10"/>
        <v>hombre</v>
      </c>
      <c r="G161" s="20">
        <f t="shared" si="11"/>
        <v>524802</v>
      </c>
      <c r="H161" s="20" t="str">
        <f t="shared" si="12"/>
        <v>C</v>
      </c>
      <c r="I161" s="21">
        <f t="shared" si="13"/>
        <v>104960.40000000001</v>
      </c>
      <c r="J161" s="21">
        <f t="shared" si="14"/>
        <v>157440.6</v>
      </c>
    </row>
    <row r="162" spans="1:10" x14ac:dyDescent="0.25">
      <c r="A162" s="17">
        <v>161</v>
      </c>
      <c r="B162" s="17">
        <v>61</v>
      </c>
      <c r="C162" s="17">
        <v>0</v>
      </c>
      <c r="D162" s="20">
        <v>127939</v>
      </c>
      <c r="E162" s="17">
        <v>4</v>
      </c>
      <c r="F162" s="17" t="str">
        <f t="shared" si="10"/>
        <v>hombre</v>
      </c>
      <c r="G162" s="20">
        <f t="shared" si="11"/>
        <v>31984.75</v>
      </c>
      <c r="H162" s="20" t="str">
        <f t="shared" si="12"/>
        <v>D</v>
      </c>
      <c r="I162" s="21">
        <f t="shared" si="13"/>
        <v>38381.699999999997</v>
      </c>
      <c r="J162" s="21">
        <f t="shared" si="14"/>
        <v>63969.5</v>
      </c>
    </row>
    <row r="163" spans="1:10" x14ac:dyDescent="0.25">
      <c r="A163" s="17">
        <v>162</v>
      </c>
      <c r="B163" s="17">
        <v>34</v>
      </c>
      <c r="C163" s="17">
        <v>1</v>
      </c>
      <c r="D163" s="20">
        <v>1898992</v>
      </c>
      <c r="E163" s="17">
        <v>3</v>
      </c>
      <c r="F163" s="17" t="str">
        <f t="shared" si="10"/>
        <v>mujer</v>
      </c>
      <c r="G163" s="20">
        <f t="shared" si="11"/>
        <v>632997.33333333337</v>
      </c>
      <c r="H163" s="20" t="str">
        <f t="shared" si="12"/>
        <v>C</v>
      </c>
      <c r="I163" s="21">
        <f t="shared" si="13"/>
        <v>479798.4</v>
      </c>
      <c r="J163" s="21">
        <f t="shared" si="14"/>
        <v>669697.6</v>
      </c>
    </row>
    <row r="164" spans="1:10" x14ac:dyDescent="0.25">
      <c r="A164" s="17">
        <v>163</v>
      </c>
      <c r="B164" s="17">
        <v>90</v>
      </c>
      <c r="C164" s="17">
        <v>1</v>
      </c>
      <c r="D164" s="20">
        <v>807749</v>
      </c>
      <c r="E164" s="17">
        <v>4</v>
      </c>
      <c r="F164" s="17" t="str">
        <f t="shared" si="10"/>
        <v>mujer</v>
      </c>
      <c r="G164" s="20">
        <f t="shared" si="11"/>
        <v>201937.25</v>
      </c>
      <c r="H164" s="20" t="str">
        <f t="shared" si="12"/>
        <v>D</v>
      </c>
      <c r="I164" s="21">
        <f t="shared" si="13"/>
        <v>342324.69999999995</v>
      </c>
      <c r="J164" s="21">
        <f t="shared" si="14"/>
        <v>503874.5</v>
      </c>
    </row>
    <row r="165" spans="1:10" x14ac:dyDescent="0.25">
      <c r="A165" s="17">
        <v>164</v>
      </c>
      <c r="B165" s="17">
        <v>65</v>
      </c>
      <c r="C165" s="17">
        <v>0</v>
      </c>
      <c r="D165" s="20">
        <v>153482</v>
      </c>
      <c r="E165" s="17">
        <v>2</v>
      </c>
      <c r="F165" s="17" t="str">
        <f t="shared" si="10"/>
        <v>hombre</v>
      </c>
      <c r="G165" s="20">
        <f t="shared" si="11"/>
        <v>76741</v>
      </c>
      <c r="H165" s="20" t="str">
        <f t="shared" si="12"/>
        <v>D</v>
      </c>
      <c r="I165" s="21">
        <f t="shared" si="13"/>
        <v>46044.6</v>
      </c>
      <c r="J165" s="21">
        <f t="shared" si="14"/>
        <v>76741</v>
      </c>
    </row>
    <row r="166" spans="1:10" x14ac:dyDescent="0.25">
      <c r="A166" s="17">
        <v>165</v>
      </c>
      <c r="B166" s="17">
        <v>90</v>
      </c>
      <c r="C166" s="17">
        <v>1</v>
      </c>
      <c r="D166" s="20">
        <v>1821919</v>
      </c>
      <c r="E166" s="17">
        <v>5</v>
      </c>
      <c r="F166" s="17" t="str">
        <f t="shared" si="10"/>
        <v>mujer</v>
      </c>
      <c r="G166" s="20">
        <f t="shared" si="11"/>
        <v>364383.8</v>
      </c>
      <c r="H166" s="20" t="str">
        <f t="shared" si="12"/>
        <v>D</v>
      </c>
      <c r="I166" s="21">
        <f t="shared" si="13"/>
        <v>646575.69999999995</v>
      </c>
      <c r="J166" s="21">
        <f t="shared" si="14"/>
        <v>1010959.5</v>
      </c>
    </row>
    <row r="167" spans="1:10" x14ac:dyDescent="0.25">
      <c r="A167" s="17">
        <v>166</v>
      </c>
      <c r="B167" s="17">
        <v>98</v>
      </c>
      <c r="C167" s="17">
        <v>1</v>
      </c>
      <c r="D167" s="20">
        <v>912624</v>
      </c>
      <c r="E167" s="17">
        <v>1</v>
      </c>
      <c r="F167" s="17" t="str">
        <f t="shared" si="10"/>
        <v>mujer</v>
      </c>
      <c r="G167" s="20">
        <f t="shared" si="11"/>
        <v>912624</v>
      </c>
      <c r="H167" s="20" t="str">
        <f t="shared" si="12"/>
        <v>C</v>
      </c>
      <c r="I167" s="21">
        <f t="shared" si="13"/>
        <v>282524.80000000005</v>
      </c>
      <c r="J167" s="21">
        <f t="shared" si="14"/>
        <v>373787.2</v>
      </c>
    </row>
    <row r="168" spans="1:10" x14ac:dyDescent="0.25">
      <c r="A168" s="17">
        <v>167</v>
      </c>
      <c r="B168" s="17">
        <v>93</v>
      </c>
      <c r="C168" s="17">
        <v>1</v>
      </c>
      <c r="D168" s="20">
        <v>1070626</v>
      </c>
      <c r="E168" s="17">
        <v>2</v>
      </c>
      <c r="F168" s="17" t="str">
        <f t="shared" si="10"/>
        <v>mujer</v>
      </c>
      <c r="G168" s="20">
        <f t="shared" si="11"/>
        <v>535313</v>
      </c>
      <c r="H168" s="20" t="str">
        <f t="shared" si="12"/>
        <v>C</v>
      </c>
      <c r="I168" s="21">
        <f t="shared" si="13"/>
        <v>314125.2</v>
      </c>
      <c r="J168" s="21">
        <f t="shared" si="14"/>
        <v>421187.8</v>
      </c>
    </row>
    <row r="169" spans="1:10" x14ac:dyDescent="0.25">
      <c r="A169" s="17">
        <v>168</v>
      </c>
      <c r="B169" s="17">
        <v>85</v>
      </c>
      <c r="C169" s="17">
        <v>0</v>
      </c>
      <c r="D169" s="20">
        <v>923551</v>
      </c>
      <c r="E169" s="17">
        <v>2</v>
      </c>
      <c r="F169" s="17" t="str">
        <f t="shared" si="10"/>
        <v>hombre</v>
      </c>
      <c r="G169" s="20">
        <f t="shared" si="11"/>
        <v>461775.5</v>
      </c>
      <c r="H169" s="20" t="str">
        <f t="shared" si="12"/>
        <v>D</v>
      </c>
      <c r="I169" s="21">
        <f t="shared" si="13"/>
        <v>277065.3</v>
      </c>
      <c r="J169" s="21">
        <f t="shared" si="14"/>
        <v>461775.5</v>
      </c>
    </row>
    <row r="170" spans="1:10" x14ac:dyDescent="0.25">
      <c r="A170" s="17">
        <v>169</v>
      </c>
      <c r="B170" s="17">
        <v>43</v>
      </c>
      <c r="C170" s="17">
        <v>0</v>
      </c>
      <c r="D170" s="20">
        <v>666179</v>
      </c>
      <c r="E170" s="17">
        <v>1</v>
      </c>
      <c r="F170" s="17" t="str">
        <f t="shared" si="10"/>
        <v>hombre</v>
      </c>
      <c r="G170" s="20">
        <f t="shared" si="11"/>
        <v>666179</v>
      </c>
      <c r="H170" s="20" t="str">
        <f t="shared" si="12"/>
        <v>C</v>
      </c>
      <c r="I170" s="21">
        <f t="shared" si="13"/>
        <v>133235.80000000002</v>
      </c>
      <c r="J170" s="21">
        <f t="shared" si="14"/>
        <v>199853.69999999998</v>
      </c>
    </row>
    <row r="171" spans="1:10" x14ac:dyDescent="0.25">
      <c r="A171" s="17">
        <v>170</v>
      </c>
      <c r="B171" s="17">
        <v>36</v>
      </c>
      <c r="C171" s="17">
        <v>1</v>
      </c>
      <c r="D171" s="20">
        <v>212661</v>
      </c>
      <c r="E171" s="17">
        <v>4</v>
      </c>
      <c r="F171" s="17" t="str">
        <f t="shared" si="10"/>
        <v>mujer</v>
      </c>
      <c r="G171" s="20">
        <f t="shared" si="11"/>
        <v>53165.25</v>
      </c>
      <c r="H171" s="20" t="str">
        <f t="shared" si="12"/>
        <v>D</v>
      </c>
      <c r="I171" s="21">
        <f t="shared" si="13"/>
        <v>163798.29999999999</v>
      </c>
      <c r="J171" s="21">
        <f t="shared" si="14"/>
        <v>206330.5</v>
      </c>
    </row>
    <row r="172" spans="1:10" x14ac:dyDescent="0.25">
      <c r="A172" s="17">
        <v>171</v>
      </c>
      <c r="B172" s="17">
        <v>17</v>
      </c>
      <c r="C172" s="17">
        <v>0</v>
      </c>
      <c r="D172" s="20">
        <v>1701811</v>
      </c>
      <c r="E172" s="17">
        <v>4</v>
      </c>
      <c r="F172" s="17" t="str">
        <f t="shared" si="10"/>
        <v>hombre</v>
      </c>
      <c r="G172" s="20">
        <f t="shared" si="11"/>
        <v>425452.75</v>
      </c>
      <c r="H172" s="20" t="str">
        <f t="shared" si="12"/>
        <v>D</v>
      </c>
      <c r="I172" s="21">
        <f t="shared" si="13"/>
        <v>510543.3</v>
      </c>
      <c r="J172" s="21">
        <f t="shared" si="14"/>
        <v>850905.5</v>
      </c>
    </row>
    <row r="173" spans="1:10" x14ac:dyDescent="0.25">
      <c r="A173" s="17">
        <v>172</v>
      </c>
      <c r="B173" s="17">
        <v>28</v>
      </c>
      <c r="C173" s="17">
        <v>1</v>
      </c>
      <c r="D173" s="20">
        <v>8091</v>
      </c>
      <c r="E173" s="17">
        <v>6</v>
      </c>
      <c r="F173" s="17" t="str">
        <f t="shared" si="10"/>
        <v>mujer</v>
      </c>
      <c r="G173" s="20">
        <f t="shared" si="11"/>
        <v>1348.5</v>
      </c>
      <c r="H173" s="20" t="str">
        <f t="shared" si="12"/>
        <v>D</v>
      </c>
      <c r="I173" s="21">
        <f t="shared" si="13"/>
        <v>102427.3</v>
      </c>
      <c r="J173" s="21">
        <f t="shared" si="14"/>
        <v>104045.5</v>
      </c>
    </row>
    <row r="174" spans="1:10" x14ac:dyDescent="0.25">
      <c r="A174" s="17">
        <v>173</v>
      </c>
      <c r="B174" s="17">
        <v>33</v>
      </c>
      <c r="C174" s="17">
        <v>1</v>
      </c>
      <c r="D174" s="20">
        <v>311457</v>
      </c>
      <c r="E174" s="17">
        <v>1</v>
      </c>
      <c r="F174" s="17" t="str">
        <f t="shared" si="10"/>
        <v>mujer</v>
      </c>
      <c r="G174" s="20">
        <f t="shared" si="11"/>
        <v>311457</v>
      </c>
      <c r="H174" s="20" t="str">
        <f t="shared" si="12"/>
        <v>D</v>
      </c>
      <c r="I174" s="21">
        <f t="shared" si="13"/>
        <v>193437.09999999998</v>
      </c>
      <c r="J174" s="21">
        <f t="shared" si="14"/>
        <v>255728.5</v>
      </c>
    </row>
    <row r="175" spans="1:10" x14ac:dyDescent="0.25">
      <c r="A175" s="17">
        <v>174</v>
      </c>
      <c r="B175" s="17">
        <v>69</v>
      </c>
      <c r="C175" s="17">
        <v>0</v>
      </c>
      <c r="D175" s="20">
        <v>1708764</v>
      </c>
      <c r="E175" s="17">
        <v>1</v>
      </c>
      <c r="F175" s="17" t="str">
        <f t="shared" si="10"/>
        <v>hombre</v>
      </c>
      <c r="G175" s="20">
        <f t="shared" si="11"/>
        <v>1708764</v>
      </c>
      <c r="H175" s="20" t="str">
        <f t="shared" si="12"/>
        <v>A</v>
      </c>
      <c r="I175" s="21">
        <f t="shared" si="13"/>
        <v>0</v>
      </c>
      <c r="J175" s="21">
        <f t="shared" si="14"/>
        <v>0</v>
      </c>
    </row>
    <row r="176" spans="1:10" x14ac:dyDescent="0.25">
      <c r="A176" s="17">
        <v>175</v>
      </c>
      <c r="B176" s="17">
        <v>26</v>
      </c>
      <c r="C176" s="17">
        <v>1</v>
      </c>
      <c r="D176" s="20">
        <v>823382</v>
      </c>
      <c r="E176" s="17">
        <v>1</v>
      </c>
      <c r="F176" s="17" t="str">
        <f t="shared" si="10"/>
        <v>mujer</v>
      </c>
      <c r="G176" s="20">
        <f t="shared" si="11"/>
        <v>823382</v>
      </c>
      <c r="H176" s="20" t="str">
        <f t="shared" si="12"/>
        <v>C</v>
      </c>
      <c r="I176" s="21">
        <f t="shared" si="13"/>
        <v>264676.40000000002</v>
      </c>
      <c r="J176" s="21">
        <f t="shared" si="14"/>
        <v>347014.6</v>
      </c>
    </row>
    <row r="177" spans="1:10" x14ac:dyDescent="0.25">
      <c r="A177" s="17">
        <v>176</v>
      </c>
      <c r="B177" s="17">
        <v>46</v>
      </c>
      <c r="C177" s="17">
        <v>0</v>
      </c>
      <c r="D177" s="20">
        <v>586759</v>
      </c>
      <c r="E177" s="17">
        <v>2</v>
      </c>
      <c r="F177" s="17" t="str">
        <f t="shared" si="10"/>
        <v>hombre</v>
      </c>
      <c r="G177" s="20">
        <f t="shared" si="11"/>
        <v>293379.5</v>
      </c>
      <c r="H177" s="20" t="str">
        <f t="shared" si="12"/>
        <v>D</v>
      </c>
      <c r="I177" s="21">
        <f t="shared" si="13"/>
        <v>176027.69999999998</v>
      </c>
      <c r="J177" s="21">
        <f t="shared" si="14"/>
        <v>293379.5</v>
      </c>
    </row>
    <row r="178" spans="1:10" x14ac:dyDescent="0.25">
      <c r="A178" s="17">
        <v>177</v>
      </c>
      <c r="B178" s="17">
        <v>16</v>
      </c>
      <c r="C178" s="17">
        <v>0</v>
      </c>
      <c r="D178" s="20">
        <v>1789839</v>
      </c>
      <c r="E178" s="17">
        <v>5</v>
      </c>
      <c r="F178" s="17" t="str">
        <f t="shared" si="10"/>
        <v>hombre</v>
      </c>
      <c r="G178" s="20">
        <f t="shared" si="11"/>
        <v>357967.8</v>
      </c>
      <c r="H178" s="20" t="str">
        <f t="shared" si="12"/>
        <v>D</v>
      </c>
      <c r="I178" s="21">
        <f t="shared" si="13"/>
        <v>536951.69999999995</v>
      </c>
      <c r="J178" s="21">
        <f t="shared" si="14"/>
        <v>894919.5</v>
      </c>
    </row>
    <row r="179" spans="1:10" x14ac:dyDescent="0.25">
      <c r="A179" s="17">
        <v>178</v>
      </c>
      <c r="B179" s="17">
        <v>14</v>
      </c>
      <c r="C179" s="17">
        <v>1</v>
      </c>
      <c r="D179" s="20">
        <v>884565</v>
      </c>
      <c r="E179" s="17">
        <v>1</v>
      </c>
      <c r="F179" s="17" t="str">
        <f t="shared" si="10"/>
        <v>mujer</v>
      </c>
      <c r="G179" s="20">
        <f t="shared" si="11"/>
        <v>884565</v>
      </c>
      <c r="H179" s="20" t="str">
        <f t="shared" si="12"/>
        <v>C</v>
      </c>
      <c r="I179" s="21">
        <f t="shared" si="13"/>
        <v>276913</v>
      </c>
      <c r="J179" s="21">
        <f t="shared" si="14"/>
        <v>365369.5</v>
      </c>
    </row>
    <row r="180" spans="1:10" x14ac:dyDescent="0.25">
      <c r="A180" s="17">
        <v>179</v>
      </c>
      <c r="B180" s="17">
        <v>10</v>
      </c>
      <c r="C180" s="17">
        <v>0</v>
      </c>
      <c r="D180" s="20">
        <v>205905</v>
      </c>
      <c r="E180" s="17">
        <v>2</v>
      </c>
      <c r="F180" s="17" t="str">
        <f t="shared" si="10"/>
        <v>hombre</v>
      </c>
      <c r="G180" s="20">
        <f t="shared" si="11"/>
        <v>102952.5</v>
      </c>
      <c r="H180" s="20" t="str">
        <f t="shared" si="12"/>
        <v>D</v>
      </c>
      <c r="I180" s="21">
        <f t="shared" si="13"/>
        <v>61771.5</v>
      </c>
      <c r="J180" s="21">
        <f t="shared" si="14"/>
        <v>102952.5</v>
      </c>
    </row>
    <row r="181" spans="1:10" x14ac:dyDescent="0.25">
      <c r="A181" s="17">
        <v>180</v>
      </c>
      <c r="B181" s="17">
        <v>100</v>
      </c>
      <c r="C181" s="17">
        <v>1</v>
      </c>
      <c r="D181" s="20">
        <v>367965</v>
      </c>
      <c r="E181" s="17">
        <v>3</v>
      </c>
      <c r="F181" s="17" t="str">
        <f t="shared" si="10"/>
        <v>mujer</v>
      </c>
      <c r="G181" s="20">
        <f t="shared" si="11"/>
        <v>122655</v>
      </c>
      <c r="H181" s="20" t="str">
        <f t="shared" si="12"/>
        <v>D</v>
      </c>
      <c r="I181" s="21">
        <f t="shared" si="13"/>
        <v>210389.5</v>
      </c>
      <c r="J181" s="21">
        <f t="shared" si="14"/>
        <v>283982.5</v>
      </c>
    </row>
    <row r="182" spans="1:10" x14ac:dyDescent="0.25">
      <c r="A182" s="17">
        <v>181</v>
      </c>
      <c r="B182" s="17">
        <v>50</v>
      </c>
      <c r="C182" s="17">
        <v>1</v>
      </c>
      <c r="D182" s="20">
        <v>610078</v>
      </c>
      <c r="E182" s="17">
        <v>3</v>
      </c>
      <c r="F182" s="17" t="str">
        <f t="shared" si="10"/>
        <v>mujer</v>
      </c>
      <c r="G182" s="20">
        <f t="shared" si="11"/>
        <v>203359.33333333334</v>
      </c>
      <c r="H182" s="20" t="str">
        <f t="shared" si="12"/>
        <v>D</v>
      </c>
      <c r="I182" s="21">
        <f t="shared" si="13"/>
        <v>283023.40000000002</v>
      </c>
      <c r="J182" s="21">
        <f t="shared" si="14"/>
        <v>405039</v>
      </c>
    </row>
    <row r="183" spans="1:10" x14ac:dyDescent="0.25">
      <c r="A183" s="17">
        <v>182</v>
      </c>
      <c r="B183" s="17">
        <v>87</v>
      </c>
      <c r="C183" s="17">
        <v>1</v>
      </c>
      <c r="D183" s="20">
        <v>562876</v>
      </c>
      <c r="E183" s="17">
        <v>6</v>
      </c>
      <c r="F183" s="17" t="str">
        <f t="shared" si="10"/>
        <v>mujer</v>
      </c>
      <c r="G183" s="20">
        <f t="shared" si="11"/>
        <v>93812.666666666672</v>
      </c>
      <c r="H183" s="20" t="str">
        <f t="shared" si="12"/>
        <v>D</v>
      </c>
      <c r="I183" s="21">
        <f t="shared" si="13"/>
        <v>268862.8</v>
      </c>
      <c r="J183" s="21">
        <f t="shared" si="14"/>
        <v>381438</v>
      </c>
    </row>
    <row r="184" spans="1:10" x14ac:dyDescent="0.25">
      <c r="A184" s="17">
        <v>183</v>
      </c>
      <c r="B184" s="17">
        <v>81</v>
      </c>
      <c r="C184" s="17">
        <v>1</v>
      </c>
      <c r="D184" s="20">
        <v>304403</v>
      </c>
      <c r="E184" s="17">
        <v>2</v>
      </c>
      <c r="F184" s="17" t="str">
        <f t="shared" si="10"/>
        <v>mujer</v>
      </c>
      <c r="G184" s="20">
        <f t="shared" si="11"/>
        <v>152201.5</v>
      </c>
      <c r="H184" s="20" t="str">
        <f t="shared" si="12"/>
        <v>D</v>
      </c>
      <c r="I184" s="21">
        <f t="shared" si="13"/>
        <v>191320.9</v>
      </c>
      <c r="J184" s="21">
        <f t="shared" si="14"/>
        <v>252201.5</v>
      </c>
    </row>
    <row r="185" spans="1:10" x14ac:dyDescent="0.25">
      <c r="A185" s="17">
        <v>184</v>
      </c>
      <c r="B185" s="17">
        <v>32</v>
      </c>
      <c r="C185" s="17">
        <v>0</v>
      </c>
      <c r="D185" s="20">
        <v>742923</v>
      </c>
      <c r="E185" s="17">
        <v>4</v>
      </c>
      <c r="F185" s="17" t="str">
        <f t="shared" si="10"/>
        <v>hombre</v>
      </c>
      <c r="G185" s="20">
        <f t="shared" si="11"/>
        <v>185730.75</v>
      </c>
      <c r="H185" s="20" t="str">
        <f t="shared" si="12"/>
        <v>D</v>
      </c>
      <c r="I185" s="21">
        <f t="shared" si="13"/>
        <v>222876.9</v>
      </c>
      <c r="J185" s="21">
        <f t="shared" si="14"/>
        <v>371461.5</v>
      </c>
    </row>
    <row r="186" spans="1:10" x14ac:dyDescent="0.25">
      <c r="A186" s="17">
        <v>185</v>
      </c>
      <c r="B186" s="17">
        <v>48</v>
      </c>
      <c r="C186" s="17">
        <v>0</v>
      </c>
      <c r="D186" s="20">
        <v>1471309</v>
      </c>
      <c r="E186" s="17">
        <v>5</v>
      </c>
      <c r="F186" s="17" t="str">
        <f t="shared" si="10"/>
        <v>hombre</v>
      </c>
      <c r="G186" s="20">
        <f t="shared" si="11"/>
        <v>294261.8</v>
      </c>
      <c r="H186" s="20" t="str">
        <f t="shared" si="12"/>
        <v>D</v>
      </c>
      <c r="I186" s="21">
        <f t="shared" si="13"/>
        <v>441392.7</v>
      </c>
      <c r="J186" s="21">
        <f t="shared" si="14"/>
        <v>735654.5</v>
      </c>
    </row>
    <row r="187" spans="1:10" x14ac:dyDescent="0.25">
      <c r="A187" s="17">
        <v>186</v>
      </c>
      <c r="B187" s="17">
        <v>83</v>
      </c>
      <c r="C187" s="17">
        <v>0</v>
      </c>
      <c r="D187" s="20">
        <v>1306646</v>
      </c>
      <c r="E187" s="17">
        <v>6</v>
      </c>
      <c r="F187" s="17" t="str">
        <f t="shared" si="10"/>
        <v>hombre</v>
      </c>
      <c r="G187" s="20">
        <f t="shared" si="11"/>
        <v>217774.33333333334</v>
      </c>
      <c r="H187" s="20" t="str">
        <f t="shared" si="12"/>
        <v>D</v>
      </c>
      <c r="I187" s="21">
        <f t="shared" si="13"/>
        <v>391993.8</v>
      </c>
      <c r="J187" s="21">
        <f t="shared" si="14"/>
        <v>653323</v>
      </c>
    </row>
    <row r="188" spans="1:10" x14ac:dyDescent="0.25">
      <c r="A188" s="17">
        <v>187</v>
      </c>
      <c r="B188" s="17">
        <v>40</v>
      </c>
      <c r="C188" s="17">
        <v>1</v>
      </c>
      <c r="D188" s="20">
        <v>1774717</v>
      </c>
      <c r="E188" s="17">
        <v>5</v>
      </c>
      <c r="F188" s="17" t="str">
        <f t="shared" si="10"/>
        <v>mujer</v>
      </c>
      <c r="G188" s="20">
        <f t="shared" si="11"/>
        <v>354943.4</v>
      </c>
      <c r="H188" s="20" t="str">
        <f t="shared" si="12"/>
        <v>D</v>
      </c>
      <c r="I188" s="21">
        <f t="shared" si="13"/>
        <v>632415.1</v>
      </c>
      <c r="J188" s="21">
        <f t="shared" si="14"/>
        <v>987358.5</v>
      </c>
    </row>
    <row r="189" spans="1:10" x14ac:dyDescent="0.25">
      <c r="A189" s="17">
        <v>188</v>
      </c>
      <c r="B189" s="17">
        <v>94</v>
      </c>
      <c r="C189" s="17">
        <v>1</v>
      </c>
      <c r="D189" s="20">
        <v>386913</v>
      </c>
      <c r="E189" s="17">
        <v>4</v>
      </c>
      <c r="F189" s="17" t="str">
        <f t="shared" si="10"/>
        <v>mujer</v>
      </c>
      <c r="G189" s="20">
        <f t="shared" si="11"/>
        <v>96728.25</v>
      </c>
      <c r="H189" s="20" t="str">
        <f t="shared" si="12"/>
        <v>D</v>
      </c>
      <c r="I189" s="21">
        <f t="shared" si="13"/>
        <v>216073.9</v>
      </c>
      <c r="J189" s="21">
        <f t="shared" si="14"/>
        <v>293456.5</v>
      </c>
    </row>
    <row r="190" spans="1:10" x14ac:dyDescent="0.25">
      <c r="A190" s="17">
        <v>189</v>
      </c>
      <c r="B190" s="17">
        <v>47</v>
      </c>
      <c r="C190" s="17">
        <v>0</v>
      </c>
      <c r="D190" s="20">
        <v>446530</v>
      </c>
      <c r="E190" s="17">
        <v>2</v>
      </c>
      <c r="F190" s="17" t="str">
        <f t="shared" si="10"/>
        <v>hombre</v>
      </c>
      <c r="G190" s="20">
        <f t="shared" si="11"/>
        <v>223265</v>
      </c>
      <c r="H190" s="20" t="str">
        <f t="shared" si="12"/>
        <v>D</v>
      </c>
      <c r="I190" s="21">
        <f t="shared" si="13"/>
        <v>133959</v>
      </c>
      <c r="J190" s="21">
        <f t="shared" si="14"/>
        <v>223265</v>
      </c>
    </row>
    <row r="191" spans="1:10" x14ac:dyDescent="0.25">
      <c r="A191" s="17">
        <v>190</v>
      </c>
      <c r="B191" s="17">
        <v>62</v>
      </c>
      <c r="C191" s="17">
        <v>1</v>
      </c>
      <c r="D191" s="20">
        <v>166188</v>
      </c>
      <c r="E191" s="17">
        <v>5</v>
      </c>
      <c r="F191" s="17" t="str">
        <f t="shared" si="10"/>
        <v>mujer</v>
      </c>
      <c r="G191" s="20">
        <f t="shared" si="11"/>
        <v>33237.599999999999</v>
      </c>
      <c r="H191" s="20" t="str">
        <f t="shared" si="12"/>
        <v>D</v>
      </c>
      <c r="I191" s="21">
        <f t="shared" si="13"/>
        <v>149856.4</v>
      </c>
      <c r="J191" s="21">
        <f t="shared" si="14"/>
        <v>183094</v>
      </c>
    </row>
    <row r="192" spans="1:10" x14ac:dyDescent="0.25">
      <c r="A192" s="17">
        <v>191</v>
      </c>
      <c r="B192" s="17">
        <v>39</v>
      </c>
      <c r="C192" s="17">
        <v>1</v>
      </c>
      <c r="D192" s="20">
        <v>1542910</v>
      </c>
      <c r="E192" s="17">
        <v>1</v>
      </c>
      <c r="F192" s="17" t="str">
        <f t="shared" si="10"/>
        <v>mujer</v>
      </c>
      <c r="G192" s="20">
        <f t="shared" si="11"/>
        <v>1542910</v>
      </c>
      <c r="H192" s="20" t="str">
        <f t="shared" si="12"/>
        <v>A</v>
      </c>
      <c r="I192" s="21">
        <f t="shared" si="13"/>
        <v>100000</v>
      </c>
      <c r="J192" s="21">
        <f t="shared" si="14"/>
        <v>100000</v>
      </c>
    </row>
    <row r="193" spans="1:10" x14ac:dyDescent="0.25">
      <c r="A193" s="17">
        <v>192</v>
      </c>
      <c r="B193" s="17">
        <v>25</v>
      </c>
      <c r="C193" s="17">
        <v>0</v>
      </c>
      <c r="D193" s="20">
        <v>1179174</v>
      </c>
      <c r="E193" s="17">
        <v>4</v>
      </c>
      <c r="F193" s="17" t="str">
        <f t="shared" si="10"/>
        <v>hombre</v>
      </c>
      <c r="G193" s="20">
        <f t="shared" si="11"/>
        <v>294793.5</v>
      </c>
      <c r="H193" s="20" t="str">
        <f t="shared" si="12"/>
        <v>D</v>
      </c>
      <c r="I193" s="21">
        <f t="shared" si="13"/>
        <v>353752.2</v>
      </c>
      <c r="J193" s="21">
        <f t="shared" si="14"/>
        <v>589587</v>
      </c>
    </row>
    <row r="194" spans="1:10" x14ac:dyDescent="0.25">
      <c r="A194" s="17">
        <v>193</v>
      </c>
      <c r="B194" s="17">
        <v>75</v>
      </c>
      <c r="C194" s="17">
        <v>0</v>
      </c>
      <c r="D194" s="20">
        <v>1932461</v>
      </c>
      <c r="E194" s="17">
        <v>5</v>
      </c>
      <c r="F194" s="17" t="str">
        <f t="shared" si="10"/>
        <v>hombre</v>
      </c>
      <c r="G194" s="20">
        <f t="shared" si="11"/>
        <v>386492.2</v>
      </c>
      <c r="H194" s="20" t="str">
        <f t="shared" si="12"/>
        <v>D</v>
      </c>
      <c r="I194" s="21">
        <f t="shared" si="13"/>
        <v>579738.29999999993</v>
      </c>
      <c r="J194" s="21">
        <f t="shared" si="14"/>
        <v>966230.5</v>
      </c>
    </row>
    <row r="195" spans="1:10" x14ac:dyDescent="0.25">
      <c r="A195" s="17">
        <v>194</v>
      </c>
      <c r="B195" s="17">
        <v>0</v>
      </c>
      <c r="C195" s="17">
        <v>0</v>
      </c>
      <c r="D195" s="20">
        <v>172657</v>
      </c>
      <c r="E195" s="17">
        <v>5</v>
      </c>
      <c r="F195" s="17" t="str">
        <f t="shared" ref="F195:F258" si="15">IF(C195=1,"mujer","hombre")</f>
        <v>hombre</v>
      </c>
      <c r="G195" s="20">
        <f t="shared" ref="G195:G258" si="16">D195/E195</f>
        <v>34531.4</v>
      </c>
      <c r="H195" s="20" t="str">
        <f t="shared" ref="H195:H258" si="17">IF(G195&lt;=$N$6,$M$6,IF(G195&lt;=$N$5,$M$5,IF(G195&lt;=$N$4,$M$4,$M$3)))</f>
        <v>D</v>
      </c>
      <c r="I195" s="21">
        <f t="shared" ref="I195:I258" si="18">IF(C195=0,IF(H195=$M$15,$N$15*D195,IF(H195=$M$14,$N$14*D195,IF(H195=$M$13,$N$13*D195,$N$12))),IF(H195=$M$15,$N$15*D195,IF(H195=$M$14,$N$14*D195,IF(H195=$M$13,$N$13*D195,$N$12)))+100000)</f>
        <v>51797.1</v>
      </c>
      <c r="J195" s="21">
        <f t="shared" ref="J195:J258" si="19">IF(C195=0,IF(H195=$M$22,$N$22*D195,IF(H195=$M$21,$N$21*D195,IF(H195=$M$20,$N$20*D195,N212))),IF(H195=$M$22,$N$22*D195,IF(H195=$M$21,$N$21*D195,IF(H195=$M$20,$N$20*D195,N212)))+100000)</f>
        <v>86328.5</v>
      </c>
    </row>
    <row r="196" spans="1:10" x14ac:dyDescent="0.25">
      <c r="A196" s="17">
        <v>195</v>
      </c>
      <c r="B196" s="17">
        <v>68</v>
      </c>
      <c r="C196" s="17">
        <v>0</v>
      </c>
      <c r="D196" s="20">
        <v>1598011</v>
      </c>
      <c r="E196" s="17">
        <v>5</v>
      </c>
      <c r="F196" s="17" t="str">
        <f t="shared" si="15"/>
        <v>hombre</v>
      </c>
      <c r="G196" s="20">
        <f t="shared" si="16"/>
        <v>319602.2</v>
      </c>
      <c r="H196" s="20" t="str">
        <f t="shared" si="17"/>
        <v>D</v>
      </c>
      <c r="I196" s="21">
        <f t="shared" si="18"/>
        <v>479403.3</v>
      </c>
      <c r="J196" s="21">
        <f t="shared" si="19"/>
        <v>799005.5</v>
      </c>
    </row>
    <row r="197" spans="1:10" x14ac:dyDescent="0.25">
      <c r="A197" s="17">
        <v>196</v>
      </c>
      <c r="B197" s="17">
        <v>39</v>
      </c>
      <c r="C197" s="17">
        <v>1</v>
      </c>
      <c r="D197" s="20">
        <v>30923</v>
      </c>
      <c r="E197" s="17">
        <v>1</v>
      </c>
      <c r="F197" s="17" t="str">
        <f t="shared" si="15"/>
        <v>mujer</v>
      </c>
      <c r="G197" s="20">
        <f t="shared" si="16"/>
        <v>30923</v>
      </c>
      <c r="H197" s="20" t="str">
        <f t="shared" si="17"/>
        <v>D</v>
      </c>
      <c r="I197" s="21">
        <f t="shared" si="18"/>
        <v>109276.9</v>
      </c>
      <c r="J197" s="21">
        <f t="shared" si="19"/>
        <v>115461.5</v>
      </c>
    </row>
    <row r="198" spans="1:10" x14ac:dyDescent="0.25">
      <c r="A198" s="17">
        <v>197</v>
      </c>
      <c r="B198" s="17">
        <v>53</v>
      </c>
      <c r="C198" s="17">
        <v>1</v>
      </c>
      <c r="D198" s="20">
        <v>1792013</v>
      </c>
      <c r="E198" s="17">
        <v>1</v>
      </c>
      <c r="F198" s="17" t="str">
        <f t="shared" si="15"/>
        <v>mujer</v>
      </c>
      <c r="G198" s="20">
        <f t="shared" si="16"/>
        <v>1792013</v>
      </c>
      <c r="H198" s="20" t="str">
        <f t="shared" si="17"/>
        <v>A</v>
      </c>
      <c r="I198" s="21">
        <f t="shared" si="18"/>
        <v>100000</v>
      </c>
      <c r="J198" s="21">
        <f t="shared" si="19"/>
        <v>100000</v>
      </c>
    </row>
    <row r="199" spans="1:10" x14ac:dyDescent="0.25">
      <c r="A199" s="17">
        <v>198</v>
      </c>
      <c r="B199" s="17">
        <v>85</v>
      </c>
      <c r="C199" s="17">
        <v>1</v>
      </c>
      <c r="D199" s="20">
        <v>961190</v>
      </c>
      <c r="E199" s="17">
        <v>2</v>
      </c>
      <c r="F199" s="17" t="str">
        <f t="shared" si="15"/>
        <v>mujer</v>
      </c>
      <c r="G199" s="20">
        <f t="shared" si="16"/>
        <v>480595</v>
      </c>
      <c r="H199" s="20" t="str">
        <f t="shared" si="17"/>
        <v>D</v>
      </c>
      <c r="I199" s="21">
        <f t="shared" si="18"/>
        <v>388357</v>
      </c>
      <c r="J199" s="21">
        <f t="shared" si="19"/>
        <v>580595</v>
      </c>
    </row>
    <row r="200" spans="1:10" x14ac:dyDescent="0.25">
      <c r="A200" s="17">
        <v>199</v>
      </c>
      <c r="B200" s="17">
        <v>0</v>
      </c>
      <c r="C200" s="17">
        <v>1</v>
      </c>
      <c r="D200" s="20">
        <v>652419</v>
      </c>
      <c r="E200" s="17">
        <v>2</v>
      </c>
      <c r="F200" s="17" t="str">
        <f t="shared" si="15"/>
        <v>mujer</v>
      </c>
      <c r="G200" s="20">
        <f t="shared" si="16"/>
        <v>326209.5</v>
      </c>
      <c r="H200" s="20" t="str">
        <f t="shared" si="17"/>
        <v>D</v>
      </c>
      <c r="I200" s="21">
        <f t="shared" si="18"/>
        <v>295725.69999999995</v>
      </c>
      <c r="J200" s="21">
        <f t="shared" si="19"/>
        <v>426209.5</v>
      </c>
    </row>
    <row r="201" spans="1:10" x14ac:dyDescent="0.25">
      <c r="A201" s="17">
        <v>200</v>
      </c>
      <c r="B201" s="17">
        <v>21</v>
      </c>
      <c r="C201" s="17">
        <v>0</v>
      </c>
      <c r="D201" s="20">
        <v>651086</v>
      </c>
      <c r="E201" s="17">
        <v>5</v>
      </c>
      <c r="F201" s="17" t="str">
        <f t="shared" si="15"/>
        <v>hombre</v>
      </c>
      <c r="G201" s="20">
        <f t="shared" si="16"/>
        <v>130217.2</v>
      </c>
      <c r="H201" s="20" t="str">
        <f t="shared" si="17"/>
        <v>D</v>
      </c>
      <c r="I201" s="21">
        <f t="shared" si="18"/>
        <v>195325.8</v>
      </c>
      <c r="J201" s="21">
        <f t="shared" si="19"/>
        <v>325543</v>
      </c>
    </row>
    <row r="202" spans="1:10" x14ac:dyDescent="0.25">
      <c r="A202" s="17">
        <v>201</v>
      </c>
      <c r="B202" s="17">
        <v>4</v>
      </c>
      <c r="C202" s="17">
        <v>0</v>
      </c>
      <c r="D202" s="20">
        <v>1592269</v>
      </c>
      <c r="E202" s="17">
        <v>6</v>
      </c>
      <c r="F202" s="17" t="str">
        <f t="shared" si="15"/>
        <v>hombre</v>
      </c>
      <c r="G202" s="20">
        <f t="shared" si="16"/>
        <v>265378.16666666669</v>
      </c>
      <c r="H202" s="20" t="str">
        <f t="shared" si="17"/>
        <v>D</v>
      </c>
      <c r="I202" s="21">
        <f t="shared" si="18"/>
        <v>477680.69999999995</v>
      </c>
      <c r="J202" s="21">
        <f t="shared" si="19"/>
        <v>796134.5</v>
      </c>
    </row>
    <row r="203" spans="1:10" x14ac:dyDescent="0.25">
      <c r="A203" s="17">
        <v>202</v>
      </c>
      <c r="B203" s="17">
        <v>87</v>
      </c>
      <c r="C203" s="17">
        <v>1</v>
      </c>
      <c r="D203" s="20">
        <v>1910399</v>
      </c>
      <c r="E203" s="17">
        <v>6</v>
      </c>
      <c r="F203" s="17" t="str">
        <f t="shared" si="15"/>
        <v>mujer</v>
      </c>
      <c r="G203" s="20">
        <f t="shared" si="16"/>
        <v>318399.83333333331</v>
      </c>
      <c r="H203" s="20" t="str">
        <f t="shared" si="17"/>
        <v>D</v>
      </c>
      <c r="I203" s="21">
        <f t="shared" si="18"/>
        <v>673119.7</v>
      </c>
      <c r="J203" s="21">
        <f t="shared" si="19"/>
        <v>1055199.5</v>
      </c>
    </row>
    <row r="204" spans="1:10" x14ac:dyDescent="0.25">
      <c r="A204" s="17">
        <v>203</v>
      </c>
      <c r="B204" s="17">
        <v>75</v>
      </c>
      <c r="C204" s="17">
        <v>0</v>
      </c>
      <c r="D204" s="20">
        <v>276214</v>
      </c>
      <c r="E204" s="17">
        <v>2</v>
      </c>
      <c r="F204" s="17" t="str">
        <f t="shared" si="15"/>
        <v>hombre</v>
      </c>
      <c r="G204" s="20">
        <f t="shared" si="16"/>
        <v>138107</v>
      </c>
      <c r="H204" s="20" t="str">
        <f t="shared" si="17"/>
        <v>D</v>
      </c>
      <c r="I204" s="21">
        <f t="shared" si="18"/>
        <v>82864.2</v>
      </c>
      <c r="J204" s="21">
        <f t="shared" si="19"/>
        <v>138107</v>
      </c>
    </row>
    <row r="205" spans="1:10" x14ac:dyDescent="0.25">
      <c r="A205" s="17">
        <v>204</v>
      </c>
      <c r="B205" s="17">
        <v>76</v>
      </c>
      <c r="C205" s="17">
        <v>0</v>
      </c>
      <c r="D205" s="20">
        <v>422260</v>
      </c>
      <c r="E205" s="17">
        <v>5</v>
      </c>
      <c r="F205" s="17" t="str">
        <f t="shared" si="15"/>
        <v>hombre</v>
      </c>
      <c r="G205" s="20">
        <f t="shared" si="16"/>
        <v>84452</v>
      </c>
      <c r="H205" s="20" t="str">
        <f t="shared" si="17"/>
        <v>D</v>
      </c>
      <c r="I205" s="21">
        <f t="shared" si="18"/>
        <v>126678</v>
      </c>
      <c r="J205" s="21">
        <f t="shared" si="19"/>
        <v>211130</v>
      </c>
    </row>
    <row r="206" spans="1:10" x14ac:dyDescent="0.25">
      <c r="A206" s="17">
        <v>205</v>
      </c>
      <c r="B206" s="17">
        <v>12</v>
      </c>
      <c r="C206" s="17">
        <v>0</v>
      </c>
      <c r="D206" s="20">
        <v>1110357</v>
      </c>
      <c r="E206" s="17">
        <v>1</v>
      </c>
      <c r="F206" s="17" t="str">
        <f t="shared" si="15"/>
        <v>hombre</v>
      </c>
      <c r="G206" s="20">
        <f t="shared" si="16"/>
        <v>1110357</v>
      </c>
      <c r="H206" s="20" t="str">
        <f t="shared" si="17"/>
        <v>B</v>
      </c>
      <c r="I206" s="21">
        <f t="shared" si="18"/>
        <v>111035.70000000001</v>
      </c>
      <c r="J206" s="21">
        <f t="shared" si="19"/>
        <v>166553.54999999999</v>
      </c>
    </row>
    <row r="207" spans="1:10" x14ac:dyDescent="0.25">
      <c r="A207" s="17">
        <v>206</v>
      </c>
      <c r="B207" s="17">
        <v>69</v>
      </c>
      <c r="C207" s="17">
        <v>0</v>
      </c>
      <c r="D207" s="20">
        <v>222399</v>
      </c>
      <c r="E207" s="17">
        <v>3</v>
      </c>
      <c r="F207" s="17" t="str">
        <f t="shared" si="15"/>
        <v>hombre</v>
      </c>
      <c r="G207" s="20">
        <f t="shared" si="16"/>
        <v>74133</v>
      </c>
      <c r="H207" s="20" t="str">
        <f t="shared" si="17"/>
        <v>D</v>
      </c>
      <c r="I207" s="21">
        <f t="shared" si="18"/>
        <v>66719.7</v>
      </c>
      <c r="J207" s="21">
        <f t="shared" si="19"/>
        <v>111199.5</v>
      </c>
    </row>
    <row r="208" spans="1:10" x14ac:dyDescent="0.25">
      <c r="A208" s="17">
        <v>207</v>
      </c>
      <c r="B208" s="17">
        <v>1</v>
      </c>
      <c r="C208" s="17">
        <v>0</v>
      </c>
      <c r="D208" s="20">
        <v>1938350</v>
      </c>
      <c r="E208" s="17">
        <v>5</v>
      </c>
      <c r="F208" s="17" t="str">
        <f t="shared" si="15"/>
        <v>hombre</v>
      </c>
      <c r="G208" s="20">
        <f t="shared" si="16"/>
        <v>387670</v>
      </c>
      <c r="H208" s="20" t="str">
        <f t="shared" si="17"/>
        <v>D</v>
      </c>
      <c r="I208" s="21">
        <f t="shared" si="18"/>
        <v>581505</v>
      </c>
      <c r="J208" s="21">
        <f t="shared" si="19"/>
        <v>969175</v>
      </c>
    </row>
    <row r="209" spans="1:10" x14ac:dyDescent="0.25">
      <c r="A209" s="17">
        <v>208</v>
      </c>
      <c r="B209" s="17">
        <v>47</v>
      </c>
      <c r="C209" s="17">
        <v>1</v>
      </c>
      <c r="D209" s="20">
        <v>337768</v>
      </c>
      <c r="E209" s="17">
        <v>6</v>
      </c>
      <c r="F209" s="17" t="str">
        <f t="shared" si="15"/>
        <v>mujer</v>
      </c>
      <c r="G209" s="20">
        <f t="shared" si="16"/>
        <v>56294.666666666664</v>
      </c>
      <c r="H209" s="20" t="str">
        <f t="shared" si="17"/>
        <v>D</v>
      </c>
      <c r="I209" s="21">
        <f t="shared" si="18"/>
        <v>201330.4</v>
      </c>
      <c r="J209" s="21">
        <f t="shared" si="19"/>
        <v>268884</v>
      </c>
    </row>
    <row r="210" spans="1:10" x14ac:dyDescent="0.25">
      <c r="A210" s="17">
        <v>209</v>
      </c>
      <c r="B210" s="17">
        <v>44</v>
      </c>
      <c r="C210" s="17">
        <v>0</v>
      </c>
      <c r="D210" s="20">
        <v>545742</v>
      </c>
      <c r="E210" s="17">
        <v>3</v>
      </c>
      <c r="F210" s="17" t="str">
        <f t="shared" si="15"/>
        <v>hombre</v>
      </c>
      <c r="G210" s="20">
        <f t="shared" si="16"/>
        <v>181914</v>
      </c>
      <c r="H210" s="20" t="str">
        <f t="shared" si="17"/>
        <v>D</v>
      </c>
      <c r="I210" s="21">
        <f t="shared" si="18"/>
        <v>163722.6</v>
      </c>
      <c r="J210" s="21">
        <f t="shared" si="19"/>
        <v>272871</v>
      </c>
    </row>
    <row r="211" spans="1:10" x14ac:dyDescent="0.25">
      <c r="A211" s="17">
        <v>210</v>
      </c>
      <c r="B211" s="17">
        <v>13</v>
      </c>
      <c r="C211" s="17">
        <v>0</v>
      </c>
      <c r="D211" s="20">
        <v>325482</v>
      </c>
      <c r="E211" s="17">
        <v>4</v>
      </c>
      <c r="F211" s="17" t="str">
        <f t="shared" si="15"/>
        <v>hombre</v>
      </c>
      <c r="G211" s="20">
        <f t="shared" si="16"/>
        <v>81370.5</v>
      </c>
      <c r="H211" s="20" t="str">
        <f t="shared" si="17"/>
        <v>D</v>
      </c>
      <c r="I211" s="21">
        <f t="shared" si="18"/>
        <v>97644.599999999991</v>
      </c>
      <c r="J211" s="21">
        <f t="shared" si="19"/>
        <v>162741</v>
      </c>
    </row>
    <row r="212" spans="1:10" x14ac:dyDescent="0.25">
      <c r="A212" s="17">
        <v>211</v>
      </c>
      <c r="B212" s="17">
        <v>9</v>
      </c>
      <c r="C212" s="17">
        <v>1</v>
      </c>
      <c r="D212" s="20">
        <v>810688</v>
      </c>
      <c r="E212" s="17">
        <v>5</v>
      </c>
      <c r="F212" s="17" t="str">
        <f t="shared" si="15"/>
        <v>mujer</v>
      </c>
      <c r="G212" s="20">
        <f t="shared" si="16"/>
        <v>162137.60000000001</v>
      </c>
      <c r="H212" s="20" t="str">
        <f t="shared" si="17"/>
        <v>D</v>
      </c>
      <c r="I212" s="21">
        <f t="shared" si="18"/>
        <v>343206.40000000002</v>
      </c>
      <c r="J212" s="21">
        <f t="shared" si="19"/>
        <v>505344</v>
      </c>
    </row>
    <row r="213" spans="1:10" x14ac:dyDescent="0.25">
      <c r="A213" s="17">
        <v>212</v>
      </c>
      <c r="B213" s="17">
        <v>95</v>
      </c>
      <c r="C213" s="17">
        <v>0</v>
      </c>
      <c r="D213" s="20">
        <v>172953</v>
      </c>
      <c r="E213" s="17">
        <v>1</v>
      </c>
      <c r="F213" s="17" t="str">
        <f t="shared" si="15"/>
        <v>hombre</v>
      </c>
      <c r="G213" s="20">
        <f t="shared" si="16"/>
        <v>172953</v>
      </c>
      <c r="H213" s="20" t="str">
        <f t="shared" si="17"/>
        <v>D</v>
      </c>
      <c r="I213" s="21">
        <f t="shared" si="18"/>
        <v>51885.9</v>
      </c>
      <c r="J213" s="21">
        <f t="shared" si="19"/>
        <v>86476.5</v>
      </c>
    </row>
    <row r="214" spans="1:10" x14ac:dyDescent="0.25">
      <c r="A214" s="17">
        <v>213</v>
      </c>
      <c r="B214" s="17">
        <v>86</v>
      </c>
      <c r="C214" s="17">
        <v>1</v>
      </c>
      <c r="D214" s="20">
        <v>1544642</v>
      </c>
      <c r="E214" s="17">
        <v>4</v>
      </c>
      <c r="F214" s="17" t="str">
        <f t="shared" si="15"/>
        <v>mujer</v>
      </c>
      <c r="G214" s="20">
        <f t="shared" si="16"/>
        <v>386160.5</v>
      </c>
      <c r="H214" s="20" t="str">
        <f t="shared" si="17"/>
        <v>D</v>
      </c>
      <c r="I214" s="21">
        <f t="shared" si="18"/>
        <v>563392.6</v>
      </c>
      <c r="J214" s="21">
        <f t="shared" si="19"/>
        <v>872321</v>
      </c>
    </row>
    <row r="215" spans="1:10" x14ac:dyDescent="0.25">
      <c r="A215" s="17">
        <v>214</v>
      </c>
      <c r="B215" s="17">
        <v>82</v>
      </c>
      <c r="C215" s="17">
        <v>0</v>
      </c>
      <c r="D215" s="20">
        <v>968765</v>
      </c>
      <c r="E215" s="17">
        <v>3</v>
      </c>
      <c r="F215" s="17" t="str">
        <f t="shared" si="15"/>
        <v>hombre</v>
      </c>
      <c r="G215" s="20">
        <f t="shared" si="16"/>
        <v>322921.66666666669</v>
      </c>
      <c r="H215" s="20" t="str">
        <f t="shared" si="17"/>
        <v>D</v>
      </c>
      <c r="I215" s="21">
        <f t="shared" si="18"/>
        <v>290629.5</v>
      </c>
      <c r="J215" s="21">
        <f t="shared" si="19"/>
        <v>484382.5</v>
      </c>
    </row>
    <row r="216" spans="1:10" x14ac:dyDescent="0.25">
      <c r="A216" s="17">
        <v>215</v>
      </c>
      <c r="B216" s="17">
        <v>80</v>
      </c>
      <c r="C216" s="17">
        <v>0</v>
      </c>
      <c r="D216" s="20">
        <v>18754</v>
      </c>
      <c r="E216" s="17">
        <v>6</v>
      </c>
      <c r="F216" s="17" t="str">
        <f t="shared" si="15"/>
        <v>hombre</v>
      </c>
      <c r="G216" s="20">
        <f t="shared" si="16"/>
        <v>3125.6666666666665</v>
      </c>
      <c r="H216" s="20" t="str">
        <f t="shared" si="17"/>
        <v>D</v>
      </c>
      <c r="I216" s="21">
        <f t="shared" si="18"/>
        <v>5626.2</v>
      </c>
      <c r="J216" s="21">
        <f t="shared" si="19"/>
        <v>9377</v>
      </c>
    </row>
    <row r="217" spans="1:10" x14ac:dyDescent="0.25">
      <c r="A217" s="17">
        <v>216</v>
      </c>
      <c r="B217" s="17">
        <v>66</v>
      </c>
      <c r="C217" s="17">
        <v>0</v>
      </c>
      <c r="D217" s="20">
        <v>1844687</v>
      </c>
      <c r="E217" s="17">
        <v>3</v>
      </c>
      <c r="F217" s="17" t="str">
        <f t="shared" si="15"/>
        <v>hombre</v>
      </c>
      <c r="G217" s="20">
        <f t="shared" si="16"/>
        <v>614895.66666666663</v>
      </c>
      <c r="H217" s="20" t="str">
        <f t="shared" si="17"/>
        <v>C</v>
      </c>
      <c r="I217" s="21">
        <f t="shared" si="18"/>
        <v>368937.4</v>
      </c>
      <c r="J217" s="21">
        <f t="shared" si="19"/>
        <v>553406.1</v>
      </c>
    </row>
    <row r="218" spans="1:10" x14ac:dyDescent="0.25">
      <c r="A218" s="17">
        <v>217</v>
      </c>
      <c r="B218" s="17">
        <v>45</v>
      </c>
      <c r="C218" s="17">
        <v>0</v>
      </c>
      <c r="D218" s="20">
        <v>1950825</v>
      </c>
      <c r="E218" s="17">
        <v>3</v>
      </c>
      <c r="F218" s="17" t="str">
        <f t="shared" si="15"/>
        <v>hombre</v>
      </c>
      <c r="G218" s="20">
        <f t="shared" si="16"/>
        <v>650275</v>
      </c>
      <c r="H218" s="20" t="str">
        <f t="shared" si="17"/>
        <v>C</v>
      </c>
      <c r="I218" s="21">
        <f t="shared" si="18"/>
        <v>390165</v>
      </c>
      <c r="J218" s="21">
        <f t="shared" si="19"/>
        <v>585247.5</v>
      </c>
    </row>
    <row r="219" spans="1:10" x14ac:dyDescent="0.25">
      <c r="A219" s="17">
        <v>218</v>
      </c>
      <c r="B219" s="17">
        <v>88</v>
      </c>
      <c r="C219" s="17">
        <v>0</v>
      </c>
      <c r="D219" s="20">
        <v>164419</v>
      </c>
      <c r="E219" s="17">
        <v>3</v>
      </c>
      <c r="F219" s="17" t="str">
        <f t="shared" si="15"/>
        <v>hombre</v>
      </c>
      <c r="G219" s="20">
        <f t="shared" si="16"/>
        <v>54806.333333333336</v>
      </c>
      <c r="H219" s="20" t="str">
        <f t="shared" si="17"/>
        <v>D</v>
      </c>
      <c r="I219" s="21">
        <f t="shared" si="18"/>
        <v>49325.7</v>
      </c>
      <c r="J219" s="21">
        <f t="shared" si="19"/>
        <v>82209.5</v>
      </c>
    </row>
    <row r="220" spans="1:10" x14ac:dyDescent="0.25">
      <c r="A220" s="17">
        <v>219</v>
      </c>
      <c r="B220" s="17">
        <v>33</v>
      </c>
      <c r="C220" s="17">
        <v>1</v>
      </c>
      <c r="D220" s="20">
        <v>972611</v>
      </c>
      <c r="E220" s="17">
        <v>6</v>
      </c>
      <c r="F220" s="17" t="str">
        <f t="shared" si="15"/>
        <v>mujer</v>
      </c>
      <c r="G220" s="20">
        <f t="shared" si="16"/>
        <v>162101.83333333334</v>
      </c>
      <c r="H220" s="20" t="str">
        <f t="shared" si="17"/>
        <v>D</v>
      </c>
      <c r="I220" s="21">
        <f t="shared" si="18"/>
        <v>391783.3</v>
      </c>
      <c r="J220" s="21">
        <f t="shared" si="19"/>
        <v>586305.5</v>
      </c>
    </row>
    <row r="221" spans="1:10" x14ac:dyDescent="0.25">
      <c r="A221" s="17">
        <v>220</v>
      </c>
      <c r="B221" s="17">
        <v>36</v>
      </c>
      <c r="C221" s="17">
        <v>0</v>
      </c>
      <c r="D221" s="20">
        <v>1734450</v>
      </c>
      <c r="E221" s="17">
        <v>1</v>
      </c>
      <c r="F221" s="17" t="str">
        <f t="shared" si="15"/>
        <v>hombre</v>
      </c>
      <c r="G221" s="20">
        <f t="shared" si="16"/>
        <v>1734450</v>
      </c>
      <c r="H221" s="20" t="str">
        <f t="shared" si="17"/>
        <v>A</v>
      </c>
      <c r="I221" s="21">
        <f t="shared" si="18"/>
        <v>0</v>
      </c>
      <c r="J221" s="21">
        <f t="shared" si="19"/>
        <v>0</v>
      </c>
    </row>
    <row r="222" spans="1:10" x14ac:dyDescent="0.25">
      <c r="A222" s="17">
        <v>221</v>
      </c>
      <c r="B222" s="17">
        <v>4</v>
      </c>
      <c r="C222" s="17">
        <v>1</v>
      </c>
      <c r="D222" s="20">
        <v>1563332</v>
      </c>
      <c r="E222" s="17">
        <v>2</v>
      </c>
      <c r="F222" s="17" t="str">
        <f t="shared" si="15"/>
        <v>mujer</v>
      </c>
      <c r="G222" s="20">
        <f t="shared" si="16"/>
        <v>781666</v>
      </c>
      <c r="H222" s="20" t="str">
        <f t="shared" si="17"/>
        <v>C</v>
      </c>
      <c r="I222" s="21">
        <f t="shared" si="18"/>
        <v>412666.4</v>
      </c>
      <c r="J222" s="21">
        <f t="shared" si="19"/>
        <v>568999.6</v>
      </c>
    </row>
    <row r="223" spans="1:10" x14ac:dyDescent="0.25">
      <c r="A223" s="17">
        <v>222</v>
      </c>
      <c r="B223" s="17">
        <v>54</v>
      </c>
      <c r="C223" s="17">
        <v>0</v>
      </c>
      <c r="D223" s="20">
        <v>383343</v>
      </c>
      <c r="E223" s="17">
        <v>3</v>
      </c>
      <c r="F223" s="17" t="str">
        <f t="shared" si="15"/>
        <v>hombre</v>
      </c>
      <c r="G223" s="20">
        <f t="shared" si="16"/>
        <v>127781</v>
      </c>
      <c r="H223" s="20" t="str">
        <f t="shared" si="17"/>
        <v>D</v>
      </c>
      <c r="I223" s="21">
        <f t="shared" si="18"/>
        <v>115002.9</v>
      </c>
      <c r="J223" s="21">
        <f t="shared" si="19"/>
        <v>191671.5</v>
      </c>
    </row>
    <row r="224" spans="1:10" x14ac:dyDescent="0.25">
      <c r="A224" s="17">
        <v>223</v>
      </c>
      <c r="B224" s="17">
        <v>51</v>
      </c>
      <c r="C224" s="17">
        <v>1</v>
      </c>
      <c r="D224" s="20">
        <v>20023</v>
      </c>
      <c r="E224" s="17">
        <v>6</v>
      </c>
      <c r="F224" s="17" t="str">
        <f t="shared" si="15"/>
        <v>mujer</v>
      </c>
      <c r="G224" s="20">
        <f t="shared" si="16"/>
        <v>3337.1666666666665</v>
      </c>
      <c r="H224" s="20" t="str">
        <f t="shared" si="17"/>
        <v>D</v>
      </c>
      <c r="I224" s="21">
        <f t="shared" si="18"/>
        <v>106006.9</v>
      </c>
      <c r="J224" s="21">
        <f t="shared" si="19"/>
        <v>110011.5</v>
      </c>
    </row>
    <row r="225" spans="1:10" x14ac:dyDescent="0.25">
      <c r="A225" s="17">
        <v>224</v>
      </c>
      <c r="B225" s="17">
        <v>59</v>
      </c>
      <c r="C225" s="17">
        <v>1</v>
      </c>
      <c r="D225" s="20">
        <v>821031</v>
      </c>
      <c r="E225" s="17">
        <v>5</v>
      </c>
      <c r="F225" s="17" t="str">
        <f t="shared" si="15"/>
        <v>mujer</v>
      </c>
      <c r="G225" s="20">
        <f t="shared" si="16"/>
        <v>164206.20000000001</v>
      </c>
      <c r="H225" s="20" t="str">
        <f t="shared" si="17"/>
        <v>D</v>
      </c>
      <c r="I225" s="21">
        <f t="shared" si="18"/>
        <v>346309.3</v>
      </c>
      <c r="J225" s="21">
        <f t="shared" si="19"/>
        <v>510515.5</v>
      </c>
    </row>
    <row r="226" spans="1:10" x14ac:dyDescent="0.25">
      <c r="A226" s="17">
        <v>225</v>
      </c>
      <c r="B226" s="17">
        <v>34</v>
      </c>
      <c r="C226" s="17">
        <v>1</v>
      </c>
      <c r="D226" s="20">
        <v>1410095</v>
      </c>
      <c r="E226" s="17">
        <v>4</v>
      </c>
      <c r="F226" s="17" t="str">
        <f t="shared" si="15"/>
        <v>mujer</v>
      </c>
      <c r="G226" s="20">
        <f t="shared" si="16"/>
        <v>352523.75</v>
      </c>
      <c r="H226" s="20" t="str">
        <f t="shared" si="17"/>
        <v>D</v>
      </c>
      <c r="I226" s="21">
        <f t="shared" si="18"/>
        <v>523028.5</v>
      </c>
      <c r="J226" s="21">
        <f t="shared" si="19"/>
        <v>805047.5</v>
      </c>
    </row>
    <row r="227" spans="1:10" x14ac:dyDescent="0.25">
      <c r="A227" s="17">
        <v>226</v>
      </c>
      <c r="B227" s="17">
        <v>8</v>
      </c>
      <c r="C227" s="17">
        <v>0</v>
      </c>
      <c r="D227" s="20">
        <v>97550</v>
      </c>
      <c r="E227" s="17">
        <v>2</v>
      </c>
      <c r="F227" s="17" t="str">
        <f t="shared" si="15"/>
        <v>hombre</v>
      </c>
      <c r="G227" s="20">
        <f t="shared" si="16"/>
        <v>48775</v>
      </c>
      <c r="H227" s="20" t="str">
        <f t="shared" si="17"/>
        <v>D</v>
      </c>
      <c r="I227" s="21">
        <f t="shared" si="18"/>
        <v>29265</v>
      </c>
      <c r="J227" s="21">
        <f t="shared" si="19"/>
        <v>48775</v>
      </c>
    </row>
    <row r="228" spans="1:10" x14ac:dyDescent="0.25">
      <c r="A228" s="17">
        <v>227</v>
      </c>
      <c r="B228" s="17">
        <v>12</v>
      </c>
      <c r="C228" s="17">
        <v>1</v>
      </c>
      <c r="D228" s="20">
        <v>167862</v>
      </c>
      <c r="E228" s="17">
        <v>5</v>
      </c>
      <c r="F228" s="17" t="str">
        <f t="shared" si="15"/>
        <v>mujer</v>
      </c>
      <c r="G228" s="20">
        <f t="shared" si="16"/>
        <v>33572.400000000001</v>
      </c>
      <c r="H228" s="20" t="str">
        <f t="shared" si="17"/>
        <v>D</v>
      </c>
      <c r="I228" s="21">
        <f t="shared" si="18"/>
        <v>150358.6</v>
      </c>
      <c r="J228" s="21">
        <f t="shared" si="19"/>
        <v>183931</v>
      </c>
    </row>
    <row r="229" spans="1:10" x14ac:dyDescent="0.25">
      <c r="A229" s="17">
        <v>228</v>
      </c>
      <c r="B229" s="17">
        <v>67</v>
      </c>
      <c r="C229" s="17">
        <v>0</v>
      </c>
      <c r="D229" s="20">
        <v>528926</v>
      </c>
      <c r="E229" s="17">
        <v>4</v>
      </c>
      <c r="F229" s="17" t="str">
        <f t="shared" si="15"/>
        <v>hombre</v>
      </c>
      <c r="G229" s="20">
        <f t="shared" si="16"/>
        <v>132231.5</v>
      </c>
      <c r="H229" s="20" t="str">
        <f t="shared" si="17"/>
        <v>D</v>
      </c>
      <c r="I229" s="21">
        <f t="shared" si="18"/>
        <v>158677.79999999999</v>
      </c>
      <c r="J229" s="21">
        <f t="shared" si="19"/>
        <v>264463</v>
      </c>
    </row>
    <row r="230" spans="1:10" x14ac:dyDescent="0.25">
      <c r="A230" s="17">
        <v>229</v>
      </c>
      <c r="B230" s="17">
        <v>70</v>
      </c>
      <c r="C230" s="17">
        <v>1</v>
      </c>
      <c r="D230" s="20">
        <v>1223246</v>
      </c>
      <c r="E230" s="17">
        <v>5</v>
      </c>
      <c r="F230" s="17" t="str">
        <f t="shared" si="15"/>
        <v>mujer</v>
      </c>
      <c r="G230" s="20">
        <f t="shared" si="16"/>
        <v>244649.2</v>
      </c>
      <c r="H230" s="20" t="str">
        <f t="shared" si="17"/>
        <v>D</v>
      </c>
      <c r="I230" s="21">
        <f t="shared" si="18"/>
        <v>466973.8</v>
      </c>
      <c r="J230" s="21">
        <f t="shared" si="19"/>
        <v>711623</v>
      </c>
    </row>
    <row r="231" spans="1:10" x14ac:dyDescent="0.25">
      <c r="A231" s="17">
        <v>230</v>
      </c>
      <c r="B231" s="17">
        <v>77</v>
      </c>
      <c r="C231" s="17">
        <v>1</v>
      </c>
      <c r="D231" s="20">
        <v>1137418</v>
      </c>
      <c r="E231" s="17">
        <v>1</v>
      </c>
      <c r="F231" s="17" t="str">
        <f t="shared" si="15"/>
        <v>mujer</v>
      </c>
      <c r="G231" s="20">
        <f t="shared" si="16"/>
        <v>1137418</v>
      </c>
      <c r="H231" s="20" t="str">
        <f t="shared" si="17"/>
        <v>B</v>
      </c>
      <c r="I231" s="21">
        <f t="shared" si="18"/>
        <v>213741.8</v>
      </c>
      <c r="J231" s="21">
        <f t="shared" si="19"/>
        <v>270612.69999999995</v>
      </c>
    </row>
    <row r="232" spans="1:10" x14ac:dyDescent="0.25">
      <c r="A232" s="17">
        <v>231</v>
      </c>
      <c r="B232" s="17">
        <v>30</v>
      </c>
      <c r="C232" s="17">
        <v>0</v>
      </c>
      <c r="D232" s="20">
        <v>1826250</v>
      </c>
      <c r="E232" s="17">
        <v>1</v>
      </c>
      <c r="F232" s="17" t="str">
        <f t="shared" si="15"/>
        <v>hombre</v>
      </c>
      <c r="G232" s="20">
        <f t="shared" si="16"/>
        <v>1826250</v>
      </c>
      <c r="H232" s="20" t="str">
        <f t="shared" si="17"/>
        <v>A</v>
      </c>
      <c r="I232" s="21">
        <f t="shared" si="18"/>
        <v>0</v>
      </c>
      <c r="J232" s="21">
        <f t="shared" si="19"/>
        <v>0</v>
      </c>
    </row>
    <row r="233" spans="1:10" x14ac:dyDescent="0.25">
      <c r="A233" s="17">
        <v>232</v>
      </c>
      <c r="B233" s="17">
        <v>85</v>
      </c>
      <c r="C233" s="17">
        <v>1</v>
      </c>
      <c r="D233" s="20">
        <v>736934</v>
      </c>
      <c r="E233" s="17">
        <v>6</v>
      </c>
      <c r="F233" s="17" t="str">
        <f t="shared" si="15"/>
        <v>mujer</v>
      </c>
      <c r="G233" s="20">
        <f t="shared" si="16"/>
        <v>122822.33333333333</v>
      </c>
      <c r="H233" s="20" t="str">
        <f t="shared" si="17"/>
        <v>D</v>
      </c>
      <c r="I233" s="21">
        <f t="shared" si="18"/>
        <v>321080.19999999995</v>
      </c>
      <c r="J233" s="21">
        <f t="shared" si="19"/>
        <v>468467</v>
      </c>
    </row>
    <row r="234" spans="1:10" x14ac:dyDescent="0.25">
      <c r="A234" s="17">
        <v>233</v>
      </c>
      <c r="B234" s="17">
        <v>46</v>
      </c>
      <c r="C234" s="17">
        <v>1</v>
      </c>
      <c r="D234" s="20">
        <v>405460</v>
      </c>
      <c r="E234" s="17">
        <v>2</v>
      </c>
      <c r="F234" s="17" t="str">
        <f t="shared" si="15"/>
        <v>mujer</v>
      </c>
      <c r="G234" s="20">
        <f t="shared" si="16"/>
        <v>202730</v>
      </c>
      <c r="H234" s="20" t="str">
        <f t="shared" si="17"/>
        <v>D</v>
      </c>
      <c r="I234" s="21">
        <f t="shared" si="18"/>
        <v>221638</v>
      </c>
      <c r="J234" s="21">
        <f t="shared" si="19"/>
        <v>302730</v>
      </c>
    </row>
    <row r="235" spans="1:10" x14ac:dyDescent="0.25">
      <c r="A235" s="17">
        <v>234</v>
      </c>
      <c r="B235" s="17">
        <v>40</v>
      </c>
      <c r="C235" s="17">
        <v>1</v>
      </c>
      <c r="D235" s="20">
        <v>874282</v>
      </c>
      <c r="E235" s="17">
        <v>4</v>
      </c>
      <c r="F235" s="17" t="str">
        <f t="shared" si="15"/>
        <v>mujer</v>
      </c>
      <c r="G235" s="20">
        <f t="shared" si="16"/>
        <v>218570.5</v>
      </c>
      <c r="H235" s="20" t="str">
        <f t="shared" si="17"/>
        <v>D</v>
      </c>
      <c r="I235" s="21">
        <f t="shared" si="18"/>
        <v>362284.6</v>
      </c>
      <c r="J235" s="21">
        <f t="shared" si="19"/>
        <v>537141</v>
      </c>
    </row>
    <row r="236" spans="1:10" x14ac:dyDescent="0.25">
      <c r="A236" s="17">
        <v>235</v>
      </c>
      <c r="B236" s="17">
        <v>40</v>
      </c>
      <c r="C236" s="17">
        <v>1</v>
      </c>
      <c r="D236" s="20">
        <v>1658967</v>
      </c>
      <c r="E236" s="17">
        <v>4</v>
      </c>
      <c r="F236" s="17" t="str">
        <f t="shared" si="15"/>
        <v>mujer</v>
      </c>
      <c r="G236" s="20">
        <f t="shared" si="16"/>
        <v>414741.75</v>
      </c>
      <c r="H236" s="20" t="str">
        <f t="shared" si="17"/>
        <v>D</v>
      </c>
      <c r="I236" s="21">
        <f t="shared" si="18"/>
        <v>597690.1</v>
      </c>
      <c r="J236" s="21">
        <f t="shared" si="19"/>
        <v>929483.5</v>
      </c>
    </row>
    <row r="237" spans="1:10" x14ac:dyDescent="0.25">
      <c r="A237" s="17">
        <v>236</v>
      </c>
      <c r="B237" s="17">
        <v>49</v>
      </c>
      <c r="C237" s="17">
        <v>1</v>
      </c>
      <c r="D237" s="20">
        <v>1409088</v>
      </c>
      <c r="E237" s="17">
        <v>3</v>
      </c>
      <c r="F237" s="17" t="str">
        <f t="shared" si="15"/>
        <v>mujer</v>
      </c>
      <c r="G237" s="20">
        <f t="shared" si="16"/>
        <v>469696</v>
      </c>
      <c r="H237" s="20" t="str">
        <f t="shared" si="17"/>
        <v>D</v>
      </c>
      <c r="I237" s="21">
        <f t="shared" si="18"/>
        <v>522726.39999999997</v>
      </c>
      <c r="J237" s="21">
        <f t="shared" si="19"/>
        <v>804544</v>
      </c>
    </row>
    <row r="238" spans="1:10" x14ac:dyDescent="0.25">
      <c r="A238" s="17">
        <v>237</v>
      </c>
      <c r="B238" s="17">
        <v>30</v>
      </c>
      <c r="C238" s="17">
        <v>0</v>
      </c>
      <c r="D238" s="20">
        <v>887023</v>
      </c>
      <c r="E238" s="17">
        <v>2</v>
      </c>
      <c r="F238" s="17" t="str">
        <f t="shared" si="15"/>
        <v>hombre</v>
      </c>
      <c r="G238" s="20">
        <f t="shared" si="16"/>
        <v>443511.5</v>
      </c>
      <c r="H238" s="20" t="str">
        <f t="shared" si="17"/>
        <v>D</v>
      </c>
      <c r="I238" s="21">
        <f t="shared" si="18"/>
        <v>266106.89999999997</v>
      </c>
      <c r="J238" s="21">
        <f t="shared" si="19"/>
        <v>443511.5</v>
      </c>
    </row>
    <row r="239" spans="1:10" x14ac:dyDescent="0.25">
      <c r="A239" s="17">
        <v>238</v>
      </c>
      <c r="B239" s="17">
        <v>84</v>
      </c>
      <c r="C239" s="17">
        <v>1</v>
      </c>
      <c r="D239" s="20">
        <v>1139325</v>
      </c>
      <c r="E239" s="17">
        <v>4</v>
      </c>
      <c r="F239" s="17" t="str">
        <f t="shared" si="15"/>
        <v>mujer</v>
      </c>
      <c r="G239" s="20">
        <f t="shared" si="16"/>
        <v>284831.25</v>
      </c>
      <c r="H239" s="20" t="str">
        <f t="shared" si="17"/>
        <v>D</v>
      </c>
      <c r="I239" s="21">
        <f t="shared" si="18"/>
        <v>441797.5</v>
      </c>
      <c r="J239" s="21">
        <f t="shared" si="19"/>
        <v>669662.5</v>
      </c>
    </row>
    <row r="240" spans="1:10" x14ac:dyDescent="0.25">
      <c r="A240" s="17">
        <v>239</v>
      </c>
      <c r="B240" s="17">
        <v>87</v>
      </c>
      <c r="C240" s="17">
        <v>0</v>
      </c>
      <c r="D240" s="20">
        <v>810748</v>
      </c>
      <c r="E240" s="17">
        <v>1</v>
      </c>
      <c r="F240" s="17" t="str">
        <f t="shared" si="15"/>
        <v>hombre</v>
      </c>
      <c r="G240" s="20">
        <f t="shared" si="16"/>
        <v>810748</v>
      </c>
      <c r="H240" s="20" t="str">
        <f t="shared" si="17"/>
        <v>C</v>
      </c>
      <c r="I240" s="21">
        <f t="shared" si="18"/>
        <v>162149.6</v>
      </c>
      <c r="J240" s="21">
        <f t="shared" si="19"/>
        <v>243224.4</v>
      </c>
    </row>
    <row r="241" spans="1:10" x14ac:dyDescent="0.25">
      <c r="A241" s="17">
        <v>240</v>
      </c>
      <c r="B241" s="17">
        <v>78</v>
      </c>
      <c r="C241" s="17">
        <v>1</v>
      </c>
      <c r="D241" s="20">
        <v>494931</v>
      </c>
      <c r="E241" s="17">
        <v>1</v>
      </c>
      <c r="F241" s="17" t="str">
        <f t="shared" si="15"/>
        <v>mujer</v>
      </c>
      <c r="G241" s="20">
        <f t="shared" si="16"/>
        <v>494931</v>
      </c>
      <c r="H241" s="20" t="str">
        <f t="shared" si="17"/>
        <v>D</v>
      </c>
      <c r="I241" s="21">
        <f t="shared" si="18"/>
        <v>248479.3</v>
      </c>
      <c r="J241" s="21">
        <f t="shared" si="19"/>
        <v>347465.5</v>
      </c>
    </row>
    <row r="242" spans="1:10" x14ac:dyDescent="0.25">
      <c r="A242" s="17">
        <v>241</v>
      </c>
      <c r="B242" s="17">
        <v>39</v>
      </c>
      <c r="C242" s="17">
        <v>1</v>
      </c>
      <c r="D242" s="20">
        <v>1623037</v>
      </c>
      <c r="E242" s="17">
        <v>1</v>
      </c>
      <c r="F242" s="17" t="str">
        <f t="shared" si="15"/>
        <v>mujer</v>
      </c>
      <c r="G242" s="20">
        <f t="shared" si="16"/>
        <v>1623037</v>
      </c>
      <c r="H242" s="20" t="str">
        <f t="shared" si="17"/>
        <v>A</v>
      </c>
      <c r="I242" s="21">
        <f t="shared" si="18"/>
        <v>100000</v>
      </c>
      <c r="J242" s="21">
        <f t="shared" si="19"/>
        <v>100000</v>
      </c>
    </row>
    <row r="243" spans="1:10" x14ac:dyDescent="0.25">
      <c r="A243" s="17">
        <v>242</v>
      </c>
      <c r="B243" s="17">
        <v>16</v>
      </c>
      <c r="C243" s="17">
        <v>0</v>
      </c>
      <c r="D243" s="20">
        <v>278043</v>
      </c>
      <c r="E243" s="17">
        <v>1</v>
      </c>
      <c r="F243" s="17" t="str">
        <f t="shared" si="15"/>
        <v>hombre</v>
      </c>
      <c r="G243" s="20">
        <f t="shared" si="16"/>
        <v>278043</v>
      </c>
      <c r="H243" s="20" t="str">
        <f t="shared" si="17"/>
        <v>D</v>
      </c>
      <c r="I243" s="21">
        <f t="shared" si="18"/>
        <v>83412.899999999994</v>
      </c>
      <c r="J243" s="21">
        <f t="shared" si="19"/>
        <v>139021.5</v>
      </c>
    </row>
    <row r="244" spans="1:10" x14ac:dyDescent="0.25">
      <c r="A244" s="17">
        <v>243</v>
      </c>
      <c r="B244" s="17">
        <v>5</v>
      </c>
      <c r="C244" s="17">
        <v>0</v>
      </c>
      <c r="D244" s="20">
        <v>76231</v>
      </c>
      <c r="E244" s="17">
        <v>3</v>
      </c>
      <c r="F244" s="17" t="str">
        <f t="shared" si="15"/>
        <v>hombre</v>
      </c>
      <c r="G244" s="20">
        <f t="shared" si="16"/>
        <v>25410.333333333332</v>
      </c>
      <c r="H244" s="20" t="str">
        <f t="shared" si="17"/>
        <v>D</v>
      </c>
      <c r="I244" s="21">
        <f t="shared" si="18"/>
        <v>22869.3</v>
      </c>
      <c r="J244" s="21">
        <f t="shared" si="19"/>
        <v>38115.5</v>
      </c>
    </row>
    <row r="245" spans="1:10" x14ac:dyDescent="0.25">
      <c r="A245" s="17">
        <v>244</v>
      </c>
      <c r="B245" s="17">
        <v>14</v>
      </c>
      <c r="C245" s="17">
        <v>0</v>
      </c>
      <c r="D245" s="20">
        <v>1421673</v>
      </c>
      <c r="E245" s="17">
        <v>2</v>
      </c>
      <c r="F245" s="17" t="str">
        <f t="shared" si="15"/>
        <v>hombre</v>
      </c>
      <c r="G245" s="20">
        <f t="shared" si="16"/>
        <v>710836.5</v>
      </c>
      <c r="H245" s="20" t="str">
        <f t="shared" si="17"/>
        <v>C</v>
      </c>
      <c r="I245" s="21">
        <f t="shared" si="18"/>
        <v>284334.60000000003</v>
      </c>
      <c r="J245" s="21">
        <f t="shared" si="19"/>
        <v>426501.89999999997</v>
      </c>
    </row>
    <row r="246" spans="1:10" x14ac:dyDescent="0.25">
      <c r="A246" s="17">
        <v>245</v>
      </c>
      <c r="B246" s="17">
        <v>98</v>
      </c>
      <c r="C246" s="17">
        <v>1</v>
      </c>
      <c r="D246" s="20">
        <v>1867993</v>
      </c>
      <c r="E246" s="17">
        <v>3</v>
      </c>
      <c r="F246" s="17" t="str">
        <f t="shared" si="15"/>
        <v>mujer</v>
      </c>
      <c r="G246" s="20">
        <f t="shared" si="16"/>
        <v>622664.33333333337</v>
      </c>
      <c r="H246" s="20" t="str">
        <f t="shared" si="17"/>
        <v>C</v>
      </c>
      <c r="I246" s="21">
        <f t="shared" si="18"/>
        <v>473598.60000000003</v>
      </c>
      <c r="J246" s="21">
        <f t="shared" si="19"/>
        <v>660397.9</v>
      </c>
    </row>
    <row r="247" spans="1:10" x14ac:dyDescent="0.25">
      <c r="A247" s="17">
        <v>246</v>
      </c>
      <c r="B247" s="17">
        <v>46</v>
      </c>
      <c r="C247" s="17">
        <v>1</v>
      </c>
      <c r="D247" s="20">
        <v>1768667</v>
      </c>
      <c r="E247" s="17">
        <v>2</v>
      </c>
      <c r="F247" s="17" t="str">
        <f t="shared" si="15"/>
        <v>mujer</v>
      </c>
      <c r="G247" s="20">
        <f t="shared" si="16"/>
        <v>884333.5</v>
      </c>
      <c r="H247" s="20" t="str">
        <f t="shared" si="17"/>
        <v>C</v>
      </c>
      <c r="I247" s="21">
        <f t="shared" si="18"/>
        <v>453733.4</v>
      </c>
      <c r="J247" s="21">
        <f t="shared" si="19"/>
        <v>630600.1</v>
      </c>
    </row>
    <row r="248" spans="1:10" x14ac:dyDescent="0.25">
      <c r="A248" s="17">
        <v>247</v>
      </c>
      <c r="B248" s="17">
        <v>82</v>
      </c>
      <c r="C248" s="17">
        <v>1</v>
      </c>
      <c r="D248" s="20">
        <v>1040180</v>
      </c>
      <c r="E248" s="17">
        <v>2</v>
      </c>
      <c r="F248" s="17" t="str">
        <f t="shared" si="15"/>
        <v>mujer</v>
      </c>
      <c r="G248" s="20">
        <f t="shared" si="16"/>
        <v>520090</v>
      </c>
      <c r="H248" s="20" t="str">
        <f t="shared" si="17"/>
        <v>C</v>
      </c>
      <c r="I248" s="21">
        <f t="shared" si="18"/>
        <v>308036</v>
      </c>
      <c r="J248" s="21">
        <f t="shared" si="19"/>
        <v>412054</v>
      </c>
    </row>
    <row r="249" spans="1:10" x14ac:dyDescent="0.25">
      <c r="A249" s="17">
        <v>248</v>
      </c>
      <c r="B249" s="17">
        <v>100</v>
      </c>
      <c r="C249" s="17">
        <v>1</v>
      </c>
      <c r="D249" s="20">
        <v>1435250</v>
      </c>
      <c r="E249" s="17">
        <v>2</v>
      </c>
      <c r="F249" s="17" t="str">
        <f t="shared" si="15"/>
        <v>mujer</v>
      </c>
      <c r="G249" s="20">
        <f t="shared" si="16"/>
        <v>717625</v>
      </c>
      <c r="H249" s="20" t="str">
        <f t="shared" si="17"/>
        <v>C</v>
      </c>
      <c r="I249" s="21">
        <f t="shared" si="18"/>
        <v>387050</v>
      </c>
      <c r="J249" s="21">
        <f t="shared" si="19"/>
        <v>530575</v>
      </c>
    </row>
    <row r="250" spans="1:10" x14ac:dyDescent="0.25">
      <c r="A250" s="17">
        <v>249</v>
      </c>
      <c r="B250" s="17">
        <v>37</v>
      </c>
      <c r="C250" s="17">
        <v>1</v>
      </c>
      <c r="D250" s="20">
        <v>805795</v>
      </c>
      <c r="E250" s="17">
        <v>2</v>
      </c>
      <c r="F250" s="17" t="str">
        <f t="shared" si="15"/>
        <v>mujer</v>
      </c>
      <c r="G250" s="20">
        <f t="shared" si="16"/>
        <v>402897.5</v>
      </c>
      <c r="H250" s="20" t="str">
        <f t="shared" si="17"/>
        <v>D</v>
      </c>
      <c r="I250" s="21">
        <f t="shared" si="18"/>
        <v>341738.5</v>
      </c>
      <c r="J250" s="21">
        <f t="shared" si="19"/>
        <v>502897.5</v>
      </c>
    </row>
    <row r="251" spans="1:10" x14ac:dyDescent="0.25">
      <c r="A251" s="17">
        <v>250</v>
      </c>
      <c r="B251" s="17">
        <v>43</v>
      </c>
      <c r="C251" s="17">
        <v>1</v>
      </c>
      <c r="D251" s="20">
        <v>1431284</v>
      </c>
      <c r="E251" s="17">
        <v>3</v>
      </c>
      <c r="F251" s="17" t="str">
        <f t="shared" si="15"/>
        <v>mujer</v>
      </c>
      <c r="G251" s="20">
        <f t="shared" si="16"/>
        <v>477094.66666666669</v>
      </c>
      <c r="H251" s="20" t="str">
        <f t="shared" si="17"/>
        <v>D</v>
      </c>
      <c r="I251" s="21">
        <f t="shared" si="18"/>
        <v>529385.19999999995</v>
      </c>
      <c r="J251" s="21">
        <f t="shared" si="19"/>
        <v>815642</v>
      </c>
    </row>
    <row r="252" spans="1:10" x14ac:dyDescent="0.25">
      <c r="A252" s="17">
        <v>251</v>
      </c>
      <c r="B252" s="17">
        <v>13</v>
      </c>
      <c r="C252" s="17">
        <v>1</v>
      </c>
      <c r="D252" s="20">
        <v>288706</v>
      </c>
      <c r="E252" s="17">
        <v>4</v>
      </c>
      <c r="F252" s="17" t="str">
        <f t="shared" si="15"/>
        <v>mujer</v>
      </c>
      <c r="G252" s="20">
        <f t="shared" si="16"/>
        <v>72176.5</v>
      </c>
      <c r="H252" s="20" t="str">
        <f t="shared" si="17"/>
        <v>D</v>
      </c>
      <c r="I252" s="21">
        <f t="shared" si="18"/>
        <v>186611.8</v>
      </c>
      <c r="J252" s="21">
        <f t="shared" si="19"/>
        <v>244353</v>
      </c>
    </row>
    <row r="253" spans="1:10" x14ac:dyDescent="0.25">
      <c r="A253" s="17">
        <v>252</v>
      </c>
      <c r="B253" s="17">
        <v>5</v>
      </c>
      <c r="C253" s="17">
        <v>0</v>
      </c>
      <c r="D253" s="20">
        <v>351167</v>
      </c>
      <c r="E253" s="17">
        <v>4</v>
      </c>
      <c r="F253" s="17" t="str">
        <f t="shared" si="15"/>
        <v>hombre</v>
      </c>
      <c r="G253" s="20">
        <f t="shared" si="16"/>
        <v>87791.75</v>
      </c>
      <c r="H253" s="20" t="str">
        <f t="shared" si="17"/>
        <v>D</v>
      </c>
      <c r="I253" s="21">
        <f t="shared" si="18"/>
        <v>105350.09999999999</v>
      </c>
      <c r="J253" s="21">
        <f t="shared" si="19"/>
        <v>175583.5</v>
      </c>
    </row>
    <row r="254" spans="1:10" x14ac:dyDescent="0.25">
      <c r="A254" s="17">
        <v>253</v>
      </c>
      <c r="B254" s="17">
        <v>60</v>
      </c>
      <c r="C254" s="17">
        <v>1</v>
      </c>
      <c r="D254" s="20">
        <v>1780266</v>
      </c>
      <c r="E254" s="17">
        <v>1</v>
      </c>
      <c r="F254" s="17" t="str">
        <f t="shared" si="15"/>
        <v>mujer</v>
      </c>
      <c r="G254" s="20">
        <f t="shared" si="16"/>
        <v>1780266</v>
      </c>
      <c r="H254" s="20" t="str">
        <f t="shared" si="17"/>
        <v>A</v>
      </c>
      <c r="I254" s="21">
        <f t="shared" si="18"/>
        <v>100000</v>
      </c>
      <c r="J254" s="21">
        <f t="shared" si="19"/>
        <v>100000</v>
      </c>
    </row>
    <row r="255" spans="1:10" x14ac:dyDescent="0.25">
      <c r="A255" s="17">
        <v>254</v>
      </c>
      <c r="B255" s="17">
        <v>22</v>
      </c>
      <c r="C255" s="17">
        <v>0</v>
      </c>
      <c r="D255" s="20">
        <v>882362</v>
      </c>
      <c r="E255" s="17">
        <v>4</v>
      </c>
      <c r="F255" s="17" t="str">
        <f t="shared" si="15"/>
        <v>hombre</v>
      </c>
      <c r="G255" s="20">
        <f t="shared" si="16"/>
        <v>220590.5</v>
      </c>
      <c r="H255" s="20" t="str">
        <f t="shared" si="17"/>
        <v>D</v>
      </c>
      <c r="I255" s="21">
        <f t="shared" si="18"/>
        <v>264708.59999999998</v>
      </c>
      <c r="J255" s="21">
        <f t="shared" si="19"/>
        <v>441181</v>
      </c>
    </row>
    <row r="256" spans="1:10" x14ac:dyDescent="0.25">
      <c r="A256" s="17">
        <v>255</v>
      </c>
      <c r="B256" s="17">
        <v>69</v>
      </c>
      <c r="C256" s="17">
        <v>0</v>
      </c>
      <c r="D256" s="20">
        <v>32033</v>
      </c>
      <c r="E256" s="17">
        <v>4</v>
      </c>
      <c r="F256" s="17" t="str">
        <f t="shared" si="15"/>
        <v>hombre</v>
      </c>
      <c r="G256" s="20">
        <f t="shared" si="16"/>
        <v>8008.25</v>
      </c>
      <c r="H256" s="20" t="str">
        <f t="shared" si="17"/>
        <v>D</v>
      </c>
      <c r="I256" s="21">
        <f t="shared" si="18"/>
        <v>9609.9</v>
      </c>
      <c r="J256" s="21">
        <f t="shared" si="19"/>
        <v>16016.5</v>
      </c>
    </row>
    <row r="257" spans="1:10" x14ac:dyDescent="0.25">
      <c r="A257" s="17">
        <v>256</v>
      </c>
      <c r="B257" s="17">
        <v>98</v>
      </c>
      <c r="C257" s="17">
        <v>1</v>
      </c>
      <c r="D257" s="20">
        <v>899869</v>
      </c>
      <c r="E257" s="17">
        <v>4</v>
      </c>
      <c r="F257" s="17" t="str">
        <f t="shared" si="15"/>
        <v>mujer</v>
      </c>
      <c r="G257" s="20">
        <f t="shared" si="16"/>
        <v>224967.25</v>
      </c>
      <c r="H257" s="20" t="str">
        <f t="shared" si="17"/>
        <v>D</v>
      </c>
      <c r="I257" s="21">
        <f t="shared" si="18"/>
        <v>369960.7</v>
      </c>
      <c r="J257" s="21">
        <f t="shared" si="19"/>
        <v>549934.5</v>
      </c>
    </row>
    <row r="258" spans="1:10" x14ac:dyDescent="0.25">
      <c r="A258" s="17">
        <v>257</v>
      </c>
      <c r="B258" s="17">
        <v>31</v>
      </c>
      <c r="C258" s="17">
        <v>1</v>
      </c>
      <c r="D258" s="20">
        <v>1957706</v>
      </c>
      <c r="E258" s="17">
        <v>4</v>
      </c>
      <c r="F258" s="17" t="str">
        <f t="shared" si="15"/>
        <v>mujer</v>
      </c>
      <c r="G258" s="20">
        <f t="shared" si="16"/>
        <v>489426.5</v>
      </c>
      <c r="H258" s="20" t="str">
        <f t="shared" si="17"/>
        <v>D</v>
      </c>
      <c r="I258" s="21">
        <f t="shared" si="18"/>
        <v>687311.79999999993</v>
      </c>
      <c r="J258" s="21">
        <f t="shared" si="19"/>
        <v>1078853</v>
      </c>
    </row>
    <row r="259" spans="1:10" x14ac:dyDescent="0.25">
      <c r="A259" s="17">
        <v>258</v>
      </c>
      <c r="B259" s="17">
        <v>49</v>
      </c>
      <c r="C259" s="17">
        <v>0</v>
      </c>
      <c r="D259" s="20">
        <v>1401025</v>
      </c>
      <c r="E259" s="17">
        <v>4</v>
      </c>
      <c r="F259" s="17" t="str">
        <f t="shared" ref="F259:F322" si="20">IF(C259=1,"mujer","hombre")</f>
        <v>hombre</v>
      </c>
      <c r="G259" s="20">
        <f t="shared" ref="G259:G322" si="21">D259/E259</f>
        <v>350256.25</v>
      </c>
      <c r="H259" s="20" t="str">
        <f t="shared" ref="H259:H322" si="22">IF(G259&lt;=$N$6,$M$6,IF(G259&lt;=$N$5,$M$5,IF(G259&lt;=$N$4,$M$4,$M$3)))</f>
        <v>D</v>
      </c>
      <c r="I259" s="21">
        <f t="shared" ref="I259:I322" si="23">IF(C259=0,IF(H259=$M$15,$N$15*D259,IF(H259=$M$14,$N$14*D259,IF(H259=$M$13,$N$13*D259,$N$12))),IF(H259=$M$15,$N$15*D259,IF(H259=$M$14,$N$14*D259,IF(H259=$M$13,$N$13*D259,$N$12)))+100000)</f>
        <v>420307.5</v>
      </c>
      <c r="J259" s="21">
        <f t="shared" ref="J259:J322" si="24">IF(C259=0,IF(H259=$M$22,$N$22*D259,IF(H259=$M$21,$N$21*D259,IF(H259=$M$20,$N$20*D259,N276))),IF(H259=$M$22,$N$22*D259,IF(H259=$M$21,$N$21*D259,IF(H259=$M$20,$N$20*D259,N276)))+100000)</f>
        <v>700512.5</v>
      </c>
    </row>
    <row r="260" spans="1:10" x14ac:dyDescent="0.25">
      <c r="A260" s="17">
        <v>259</v>
      </c>
      <c r="B260" s="17">
        <v>73</v>
      </c>
      <c r="C260" s="17">
        <v>1</v>
      </c>
      <c r="D260" s="20">
        <v>698522</v>
      </c>
      <c r="E260" s="17">
        <v>4</v>
      </c>
      <c r="F260" s="17" t="str">
        <f t="shared" si="20"/>
        <v>mujer</v>
      </c>
      <c r="G260" s="20">
        <f t="shared" si="21"/>
        <v>174630.5</v>
      </c>
      <c r="H260" s="20" t="str">
        <f t="shared" si="22"/>
        <v>D</v>
      </c>
      <c r="I260" s="21">
        <f t="shared" si="23"/>
        <v>309556.59999999998</v>
      </c>
      <c r="J260" s="21">
        <f t="shared" si="24"/>
        <v>449261</v>
      </c>
    </row>
    <row r="261" spans="1:10" x14ac:dyDescent="0.25">
      <c r="A261" s="17">
        <v>260</v>
      </c>
      <c r="B261" s="17">
        <v>52</v>
      </c>
      <c r="C261" s="17">
        <v>1</v>
      </c>
      <c r="D261" s="20">
        <v>986535</v>
      </c>
      <c r="E261" s="17">
        <v>2</v>
      </c>
      <c r="F261" s="17" t="str">
        <f t="shared" si="20"/>
        <v>mujer</v>
      </c>
      <c r="G261" s="20">
        <f t="shared" si="21"/>
        <v>493267.5</v>
      </c>
      <c r="H261" s="20" t="str">
        <f t="shared" si="22"/>
        <v>D</v>
      </c>
      <c r="I261" s="21">
        <f t="shared" si="23"/>
        <v>395960.5</v>
      </c>
      <c r="J261" s="21">
        <f t="shared" si="24"/>
        <v>593267.5</v>
      </c>
    </row>
    <row r="262" spans="1:10" x14ac:dyDescent="0.25">
      <c r="A262" s="17">
        <v>261</v>
      </c>
      <c r="B262" s="17">
        <v>68</v>
      </c>
      <c r="C262" s="17">
        <v>1</v>
      </c>
      <c r="D262" s="20">
        <v>459611</v>
      </c>
      <c r="E262" s="17">
        <v>4</v>
      </c>
      <c r="F262" s="17" t="str">
        <f t="shared" si="20"/>
        <v>mujer</v>
      </c>
      <c r="G262" s="20">
        <f t="shared" si="21"/>
        <v>114902.75</v>
      </c>
      <c r="H262" s="20" t="str">
        <f t="shared" si="22"/>
        <v>D</v>
      </c>
      <c r="I262" s="21">
        <f t="shared" si="23"/>
        <v>237883.3</v>
      </c>
      <c r="J262" s="21">
        <f t="shared" si="24"/>
        <v>329805.5</v>
      </c>
    </row>
    <row r="263" spans="1:10" x14ac:dyDescent="0.25">
      <c r="A263" s="17">
        <v>262</v>
      </c>
      <c r="B263" s="17">
        <v>39</v>
      </c>
      <c r="C263" s="17">
        <v>1</v>
      </c>
      <c r="D263" s="20">
        <v>499506</v>
      </c>
      <c r="E263" s="17">
        <v>3</v>
      </c>
      <c r="F263" s="17" t="str">
        <f t="shared" si="20"/>
        <v>mujer</v>
      </c>
      <c r="G263" s="20">
        <f t="shared" si="21"/>
        <v>166502</v>
      </c>
      <c r="H263" s="20" t="str">
        <f t="shared" si="22"/>
        <v>D</v>
      </c>
      <c r="I263" s="21">
        <f t="shared" si="23"/>
        <v>249851.8</v>
      </c>
      <c r="J263" s="21">
        <f t="shared" si="24"/>
        <v>349753</v>
      </c>
    </row>
    <row r="264" spans="1:10" x14ac:dyDescent="0.25">
      <c r="A264" s="17">
        <v>263</v>
      </c>
      <c r="B264" s="17">
        <v>55</v>
      </c>
      <c r="C264" s="17">
        <v>1</v>
      </c>
      <c r="D264" s="20">
        <v>1388361</v>
      </c>
      <c r="E264" s="17">
        <v>1</v>
      </c>
      <c r="F264" s="17" t="str">
        <f t="shared" si="20"/>
        <v>mujer</v>
      </c>
      <c r="G264" s="20">
        <f t="shared" si="21"/>
        <v>1388361</v>
      </c>
      <c r="H264" s="20" t="str">
        <f t="shared" si="22"/>
        <v>B</v>
      </c>
      <c r="I264" s="21">
        <f t="shared" si="23"/>
        <v>238836.1</v>
      </c>
      <c r="J264" s="21">
        <f t="shared" si="24"/>
        <v>308254.15000000002</v>
      </c>
    </row>
    <row r="265" spans="1:10" x14ac:dyDescent="0.25">
      <c r="A265" s="17">
        <v>264</v>
      </c>
      <c r="B265" s="17">
        <v>81</v>
      </c>
      <c r="C265" s="17">
        <v>0</v>
      </c>
      <c r="D265" s="20">
        <v>1871069</v>
      </c>
      <c r="E265" s="17">
        <v>6</v>
      </c>
      <c r="F265" s="17" t="str">
        <f t="shared" si="20"/>
        <v>hombre</v>
      </c>
      <c r="G265" s="20">
        <f t="shared" si="21"/>
        <v>311844.83333333331</v>
      </c>
      <c r="H265" s="20" t="str">
        <f t="shared" si="22"/>
        <v>D</v>
      </c>
      <c r="I265" s="21">
        <f t="shared" si="23"/>
        <v>561320.69999999995</v>
      </c>
      <c r="J265" s="21">
        <f t="shared" si="24"/>
        <v>935534.5</v>
      </c>
    </row>
    <row r="266" spans="1:10" x14ac:dyDescent="0.25">
      <c r="A266" s="17">
        <v>265</v>
      </c>
      <c r="B266" s="17">
        <v>18</v>
      </c>
      <c r="C266" s="17">
        <v>0</v>
      </c>
      <c r="D266" s="20">
        <v>548905</v>
      </c>
      <c r="E266" s="17">
        <v>5</v>
      </c>
      <c r="F266" s="17" t="str">
        <f t="shared" si="20"/>
        <v>hombre</v>
      </c>
      <c r="G266" s="20">
        <f t="shared" si="21"/>
        <v>109781</v>
      </c>
      <c r="H266" s="20" t="str">
        <f t="shared" si="22"/>
        <v>D</v>
      </c>
      <c r="I266" s="21">
        <f t="shared" si="23"/>
        <v>164671.5</v>
      </c>
      <c r="J266" s="21">
        <f t="shared" si="24"/>
        <v>274452.5</v>
      </c>
    </row>
    <row r="267" spans="1:10" x14ac:dyDescent="0.25">
      <c r="A267" s="17">
        <v>266</v>
      </c>
      <c r="B267" s="17">
        <v>50</v>
      </c>
      <c r="C267" s="17">
        <v>1</v>
      </c>
      <c r="D267" s="20">
        <v>784928</v>
      </c>
      <c r="E267" s="17">
        <v>2</v>
      </c>
      <c r="F267" s="17" t="str">
        <f t="shared" si="20"/>
        <v>mujer</v>
      </c>
      <c r="G267" s="20">
        <f t="shared" si="21"/>
        <v>392464</v>
      </c>
      <c r="H267" s="20" t="str">
        <f t="shared" si="22"/>
        <v>D</v>
      </c>
      <c r="I267" s="21">
        <f t="shared" si="23"/>
        <v>335478.40000000002</v>
      </c>
      <c r="J267" s="21">
        <f t="shared" si="24"/>
        <v>492464</v>
      </c>
    </row>
    <row r="268" spans="1:10" x14ac:dyDescent="0.25">
      <c r="A268" s="17">
        <v>267</v>
      </c>
      <c r="B268" s="17">
        <v>98</v>
      </c>
      <c r="C268" s="17">
        <v>1</v>
      </c>
      <c r="D268" s="20">
        <v>1515474</v>
      </c>
      <c r="E268" s="17">
        <v>2</v>
      </c>
      <c r="F268" s="17" t="str">
        <f t="shared" si="20"/>
        <v>mujer</v>
      </c>
      <c r="G268" s="20">
        <f t="shared" si="21"/>
        <v>757737</v>
      </c>
      <c r="H268" s="20" t="str">
        <f t="shared" si="22"/>
        <v>C</v>
      </c>
      <c r="I268" s="21">
        <f t="shared" si="23"/>
        <v>403094.8</v>
      </c>
      <c r="J268" s="21">
        <f t="shared" si="24"/>
        <v>554642.19999999995</v>
      </c>
    </row>
    <row r="269" spans="1:10" x14ac:dyDescent="0.25">
      <c r="A269" s="17">
        <v>268</v>
      </c>
      <c r="B269" s="17">
        <v>16</v>
      </c>
      <c r="C269" s="17">
        <v>0</v>
      </c>
      <c r="D269" s="20">
        <v>1055786</v>
      </c>
      <c r="E269" s="17">
        <v>5</v>
      </c>
      <c r="F269" s="17" t="str">
        <f t="shared" si="20"/>
        <v>hombre</v>
      </c>
      <c r="G269" s="20">
        <f t="shared" si="21"/>
        <v>211157.2</v>
      </c>
      <c r="H269" s="20" t="str">
        <f t="shared" si="22"/>
        <v>D</v>
      </c>
      <c r="I269" s="21">
        <f t="shared" si="23"/>
        <v>316735.8</v>
      </c>
      <c r="J269" s="21">
        <f t="shared" si="24"/>
        <v>527893</v>
      </c>
    </row>
    <row r="270" spans="1:10" x14ac:dyDescent="0.25">
      <c r="A270" s="17">
        <v>269</v>
      </c>
      <c r="B270" s="17">
        <v>20</v>
      </c>
      <c r="C270" s="17">
        <v>1</v>
      </c>
      <c r="D270" s="20">
        <v>959213</v>
      </c>
      <c r="E270" s="17">
        <v>3</v>
      </c>
      <c r="F270" s="17" t="str">
        <f t="shared" si="20"/>
        <v>mujer</v>
      </c>
      <c r="G270" s="20">
        <f t="shared" si="21"/>
        <v>319737.66666666669</v>
      </c>
      <c r="H270" s="20" t="str">
        <f t="shared" si="22"/>
        <v>D</v>
      </c>
      <c r="I270" s="21">
        <f t="shared" si="23"/>
        <v>387763.89999999997</v>
      </c>
      <c r="J270" s="21">
        <f t="shared" si="24"/>
        <v>579606.5</v>
      </c>
    </row>
    <row r="271" spans="1:10" x14ac:dyDescent="0.25">
      <c r="A271" s="17">
        <v>270</v>
      </c>
      <c r="B271" s="17">
        <v>66</v>
      </c>
      <c r="C271" s="17">
        <v>0</v>
      </c>
      <c r="D271" s="20">
        <v>1606000</v>
      </c>
      <c r="E271" s="17">
        <v>3</v>
      </c>
      <c r="F271" s="17" t="str">
        <f t="shared" si="20"/>
        <v>hombre</v>
      </c>
      <c r="G271" s="20">
        <f t="shared" si="21"/>
        <v>535333.33333333337</v>
      </c>
      <c r="H271" s="20" t="str">
        <f t="shared" si="22"/>
        <v>C</v>
      </c>
      <c r="I271" s="21">
        <f t="shared" si="23"/>
        <v>321200</v>
      </c>
      <c r="J271" s="21">
        <f t="shared" si="24"/>
        <v>481800</v>
      </c>
    </row>
    <row r="272" spans="1:10" x14ac:dyDescent="0.25">
      <c r="A272" s="17">
        <v>271</v>
      </c>
      <c r="B272" s="17">
        <v>89</v>
      </c>
      <c r="C272" s="17">
        <v>0</v>
      </c>
      <c r="D272" s="20">
        <v>991977</v>
      </c>
      <c r="E272" s="17">
        <v>5</v>
      </c>
      <c r="F272" s="17" t="str">
        <f t="shared" si="20"/>
        <v>hombre</v>
      </c>
      <c r="G272" s="20">
        <f t="shared" si="21"/>
        <v>198395.4</v>
      </c>
      <c r="H272" s="20" t="str">
        <f t="shared" si="22"/>
        <v>D</v>
      </c>
      <c r="I272" s="21">
        <f t="shared" si="23"/>
        <v>297593.09999999998</v>
      </c>
      <c r="J272" s="21">
        <f t="shared" si="24"/>
        <v>495988.5</v>
      </c>
    </row>
    <row r="273" spans="1:10" x14ac:dyDescent="0.25">
      <c r="A273" s="17">
        <v>272</v>
      </c>
      <c r="B273" s="17">
        <v>98</v>
      </c>
      <c r="C273" s="17">
        <v>1</v>
      </c>
      <c r="D273" s="20">
        <v>324061</v>
      </c>
      <c r="E273" s="17">
        <v>6</v>
      </c>
      <c r="F273" s="17" t="str">
        <f t="shared" si="20"/>
        <v>mujer</v>
      </c>
      <c r="G273" s="20">
        <f t="shared" si="21"/>
        <v>54010.166666666664</v>
      </c>
      <c r="H273" s="20" t="str">
        <f t="shared" si="22"/>
        <v>D</v>
      </c>
      <c r="I273" s="21">
        <f t="shared" si="23"/>
        <v>197218.3</v>
      </c>
      <c r="J273" s="21">
        <f t="shared" si="24"/>
        <v>262030.5</v>
      </c>
    </row>
    <row r="274" spans="1:10" x14ac:dyDescent="0.25">
      <c r="A274" s="17">
        <v>273</v>
      </c>
      <c r="B274" s="17">
        <v>18</v>
      </c>
      <c r="C274" s="17">
        <v>1</v>
      </c>
      <c r="D274" s="20">
        <v>1031209</v>
      </c>
      <c r="E274" s="17">
        <v>3</v>
      </c>
      <c r="F274" s="17" t="str">
        <f t="shared" si="20"/>
        <v>mujer</v>
      </c>
      <c r="G274" s="20">
        <f t="shared" si="21"/>
        <v>343736.33333333331</v>
      </c>
      <c r="H274" s="20" t="str">
        <f t="shared" si="22"/>
        <v>D</v>
      </c>
      <c r="I274" s="21">
        <f t="shared" si="23"/>
        <v>409362.7</v>
      </c>
      <c r="J274" s="21">
        <f t="shared" si="24"/>
        <v>615604.5</v>
      </c>
    </row>
    <row r="275" spans="1:10" x14ac:dyDescent="0.25">
      <c r="A275" s="17">
        <v>274</v>
      </c>
      <c r="B275" s="17">
        <v>24</v>
      </c>
      <c r="C275" s="17">
        <v>1</v>
      </c>
      <c r="D275" s="20">
        <v>1197863</v>
      </c>
      <c r="E275" s="17">
        <v>1</v>
      </c>
      <c r="F275" s="17" t="str">
        <f t="shared" si="20"/>
        <v>mujer</v>
      </c>
      <c r="G275" s="20">
        <f t="shared" si="21"/>
        <v>1197863</v>
      </c>
      <c r="H275" s="20" t="str">
        <f t="shared" si="22"/>
        <v>B</v>
      </c>
      <c r="I275" s="21">
        <f t="shared" si="23"/>
        <v>219786.3</v>
      </c>
      <c r="J275" s="21">
        <f t="shared" si="24"/>
        <v>279679.44999999995</v>
      </c>
    </row>
    <row r="276" spans="1:10" x14ac:dyDescent="0.25">
      <c r="A276" s="17">
        <v>275</v>
      </c>
      <c r="B276" s="17">
        <v>0</v>
      </c>
      <c r="C276" s="17">
        <v>1</v>
      </c>
      <c r="D276" s="20">
        <v>523664</v>
      </c>
      <c r="E276" s="17">
        <v>3</v>
      </c>
      <c r="F276" s="17" t="str">
        <f t="shared" si="20"/>
        <v>mujer</v>
      </c>
      <c r="G276" s="20">
        <f t="shared" si="21"/>
        <v>174554.66666666666</v>
      </c>
      <c r="H276" s="20" t="str">
        <f t="shared" si="22"/>
        <v>D</v>
      </c>
      <c r="I276" s="21">
        <f t="shared" si="23"/>
        <v>257099.19999999998</v>
      </c>
      <c r="J276" s="21">
        <f t="shared" si="24"/>
        <v>361832</v>
      </c>
    </row>
    <row r="277" spans="1:10" x14ac:dyDescent="0.25">
      <c r="A277" s="17">
        <v>276</v>
      </c>
      <c r="B277" s="17">
        <v>83</v>
      </c>
      <c r="C277" s="17">
        <v>1</v>
      </c>
      <c r="D277" s="20">
        <v>501855</v>
      </c>
      <c r="E277" s="17">
        <v>1</v>
      </c>
      <c r="F277" s="17" t="str">
        <f t="shared" si="20"/>
        <v>mujer</v>
      </c>
      <c r="G277" s="20">
        <f t="shared" si="21"/>
        <v>501855</v>
      </c>
      <c r="H277" s="20" t="str">
        <f t="shared" si="22"/>
        <v>C</v>
      </c>
      <c r="I277" s="21">
        <f t="shared" si="23"/>
        <v>200371</v>
      </c>
      <c r="J277" s="21">
        <f t="shared" si="24"/>
        <v>250556.5</v>
      </c>
    </row>
    <row r="278" spans="1:10" x14ac:dyDescent="0.25">
      <c r="A278" s="17">
        <v>277</v>
      </c>
      <c r="B278" s="17">
        <v>52</v>
      </c>
      <c r="C278" s="17">
        <v>0</v>
      </c>
      <c r="D278" s="20">
        <v>1014312</v>
      </c>
      <c r="E278" s="17">
        <v>1</v>
      </c>
      <c r="F278" s="17" t="str">
        <f t="shared" si="20"/>
        <v>hombre</v>
      </c>
      <c r="G278" s="20">
        <f t="shared" si="21"/>
        <v>1014312</v>
      </c>
      <c r="H278" s="20" t="str">
        <f t="shared" si="22"/>
        <v>B</v>
      </c>
      <c r="I278" s="21">
        <f t="shared" si="23"/>
        <v>101431.20000000001</v>
      </c>
      <c r="J278" s="21">
        <f t="shared" si="24"/>
        <v>152146.79999999999</v>
      </c>
    </row>
    <row r="279" spans="1:10" x14ac:dyDescent="0.25">
      <c r="A279" s="17">
        <v>278</v>
      </c>
      <c r="B279" s="17">
        <v>77</v>
      </c>
      <c r="C279" s="17">
        <v>1</v>
      </c>
      <c r="D279" s="20">
        <v>1689877</v>
      </c>
      <c r="E279" s="17">
        <v>4</v>
      </c>
      <c r="F279" s="17" t="str">
        <f t="shared" si="20"/>
        <v>mujer</v>
      </c>
      <c r="G279" s="20">
        <f t="shared" si="21"/>
        <v>422469.25</v>
      </c>
      <c r="H279" s="20" t="str">
        <f t="shared" si="22"/>
        <v>D</v>
      </c>
      <c r="I279" s="21">
        <f t="shared" si="23"/>
        <v>606963.1</v>
      </c>
      <c r="J279" s="21">
        <f t="shared" si="24"/>
        <v>944938.5</v>
      </c>
    </row>
    <row r="280" spans="1:10" x14ac:dyDescent="0.25">
      <c r="A280" s="17">
        <v>279</v>
      </c>
      <c r="B280" s="17">
        <v>48</v>
      </c>
      <c r="C280" s="17">
        <v>1</v>
      </c>
      <c r="D280" s="20">
        <v>1565611</v>
      </c>
      <c r="E280" s="17">
        <v>1</v>
      </c>
      <c r="F280" s="17" t="str">
        <f t="shared" si="20"/>
        <v>mujer</v>
      </c>
      <c r="G280" s="20">
        <f t="shared" si="21"/>
        <v>1565611</v>
      </c>
      <c r="H280" s="20" t="str">
        <f t="shared" si="22"/>
        <v>A</v>
      </c>
      <c r="I280" s="21">
        <f t="shared" si="23"/>
        <v>100000</v>
      </c>
      <c r="J280" s="21">
        <f t="shared" si="24"/>
        <v>100000</v>
      </c>
    </row>
    <row r="281" spans="1:10" x14ac:dyDescent="0.25">
      <c r="A281" s="17">
        <v>280</v>
      </c>
      <c r="B281" s="17">
        <v>16</v>
      </c>
      <c r="C281" s="17">
        <v>0</v>
      </c>
      <c r="D281" s="20">
        <v>1989623</v>
      </c>
      <c r="E281" s="17">
        <v>3</v>
      </c>
      <c r="F281" s="17" t="str">
        <f t="shared" si="20"/>
        <v>hombre</v>
      </c>
      <c r="G281" s="20">
        <f t="shared" si="21"/>
        <v>663207.66666666663</v>
      </c>
      <c r="H281" s="20" t="str">
        <f t="shared" si="22"/>
        <v>C</v>
      </c>
      <c r="I281" s="21">
        <f t="shared" si="23"/>
        <v>397924.60000000003</v>
      </c>
      <c r="J281" s="21">
        <f t="shared" si="24"/>
        <v>596886.9</v>
      </c>
    </row>
    <row r="282" spans="1:10" x14ac:dyDescent="0.25">
      <c r="A282" s="17">
        <v>281</v>
      </c>
      <c r="B282" s="17">
        <v>71</v>
      </c>
      <c r="C282" s="17">
        <v>0</v>
      </c>
      <c r="D282" s="20">
        <v>227208</v>
      </c>
      <c r="E282" s="17">
        <v>5</v>
      </c>
      <c r="F282" s="17" t="str">
        <f t="shared" si="20"/>
        <v>hombre</v>
      </c>
      <c r="G282" s="20">
        <f t="shared" si="21"/>
        <v>45441.599999999999</v>
      </c>
      <c r="H282" s="20" t="str">
        <f t="shared" si="22"/>
        <v>D</v>
      </c>
      <c r="I282" s="21">
        <f t="shared" si="23"/>
        <v>68162.399999999994</v>
      </c>
      <c r="J282" s="21">
        <f t="shared" si="24"/>
        <v>113604</v>
      </c>
    </row>
    <row r="283" spans="1:10" x14ac:dyDescent="0.25">
      <c r="A283" s="17">
        <v>282</v>
      </c>
      <c r="B283" s="17">
        <v>26</v>
      </c>
      <c r="C283" s="17">
        <v>0</v>
      </c>
      <c r="D283" s="20">
        <v>863357</v>
      </c>
      <c r="E283" s="17">
        <v>6</v>
      </c>
      <c r="F283" s="17" t="str">
        <f t="shared" si="20"/>
        <v>hombre</v>
      </c>
      <c r="G283" s="20">
        <f t="shared" si="21"/>
        <v>143892.83333333334</v>
      </c>
      <c r="H283" s="20" t="str">
        <f t="shared" si="22"/>
        <v>D</v>
      </c>
      <c r="I283" s="21">
        <f t="shared" si="23"/>
        <v>259007.09999999998</v>
      </c>
      <c r="J283" s="21">
        <f t="shared" si="24"/>
        <v>431678.5</v>
      </c>
    </row>
    <row r="284" spans="1:10" x14ac:dyDescent="0.25">
      <c r="A284" s="17">
        <v>283</v>
      </c>
      <c r="B284" s="17">
        <v>25</v>
      </c>
      <c r="C284" s="17">
        <v>0</v>
      </c>
      <c r="D284" s="20">
        <v>556331</v>
      </c>
      <c r="E284" s="17">
        <v>6</v>
      </c>
      <c r="F284" s="17" t="str">
        <f t="shared" si="20"/>
        <v>hombre</v>
      </c>
      <c r="G284" s="20">
        <f t="shared" si="21"/>
        <v>92721.833333333328</v>
      </c>
      <c r="H284" s="20" t="str">
        <f t="shared" si="22"/>
        <v>D</v>
      </c>
      <c r="I284" s="21">
        <f t="shared" si="23"/>
        <v>166899.29999999999</v>
      </c>
      <c r="J284" s="21">
        <f t="shared" si="24"/>
        <v>278165.5</v>
      </c>
    </row>
    <row r="285" spans="1:10" x14ac:dyDescent="0.25">
      <c r="A285" s="17">
        <v>284</v>
      </c>
      <c r="B285" s="17">
        <v>53</v>
      </c>
      <c r="C285" s="17">
        <v>1</v>
      </c>
      <c r="D285" s="20">
        <v>1026762</v>
      </c>
      <c r="E285" s="17">
        <v>4</v>
      </c>
      <c r="F285" s="17" t="str">
        <f t="shared" si="20"/>
        <v>mujer</v>
      </c>
      <c r="G285" s="20">
        <f t="shared" si="21"/>
        <v>256690.5</v>
      </c>
      <c r="H285" s="20" t="str">
        <f t="shared" si="22"/>
        <v>D</v>
      </c>
      <c r="I285" s="21">
        <f t="shared" si="23"/>
        <v>408028.6</v>
      </c>
      <c r="J285" s="21">
        <f t="shared" si="24"/>
        <v>613381</v>
      </c>
    </row>
    <row r="286" spans="1:10" x14ac:dyDescent="0.25">
      <c r="A286" s="17">
        <v>285</v>
      </c>
      <c r="B286" s="17">
        <v>72</v>
      </c>
      <c r="C286" s="17">
        <v>1</v>
      </c>
      <c r="D286" s="20">
        <v>282091</v>
      </c>
      <c r="E286" s="17">
        <v>2</v>
      </c>
      <c r="F286" s="17" t="str">
        <f t="shared" si="20"/>
        <v>mujer</v>
      </c>
      <c r="G286" s="20">
        <f t="shared" si="21"/>
        <v>141045.5</v>
      </c>
      <c r="H286" s="20" t="str">
        <f t="shared" si="22"/>
        <v>D</v>
      </c>
      <c r="I286" s="21">
        <f t="shared" si="23"/>
        <v>184627.3</v>
      </c>
      <c r="J286" s="21">
        <f t="shared" si="24"/>
        <v>241045.5</v>
      </c>
    </row>
    <row r="287" spans="1:10" x14ac:dyDescent="0.25">
      <c r="A287" s="17">
        <v>286</v>
      </c>
      <c r="B287" s="17">
        <v>26</v>
      </c>
      <c r="C287" s="17">
        <v>1</v>
      </c>
      <c r="D287" s="20">
        <v>267182</v>
      </c>
      <c r="E287" s="17">
        <v>6</v>
      </c>
      <c r="F287" s="17" t="str">
        <f t="shared" si="20"/>
        <v>mujer</v>
      </c>
      <c r="G287" s="20">
        <f t="shared" si="21"/>
        <v>44530.333333333336</v>
      </c>
      <c r="H287" s="20" t="str">
        <f t="shared" si="22"/>
        <v>D</v>
      </c>
      <c r="I287" s="21">
        <f t="shared" si="23"/>
        <v>180154.59999999998</v>
      </c>
      <c r="J287" s="21">
        <f t="shared" si="24"/>
        <v>233591</v>
      </c>
    </row>
    <row r="288" spans="1:10" x14ac:dyDescent="0.25">
      <c r="A288" s="17">
        <v>287</v>
      </c>
      <c r="B288" s="17">
        <v>96</v>
      </c>
      <c r="C288" s="17">
        <v>1</v>
      </c>
      <c r="D288" s="20">
        <v>626030</v>
      </c>
      <c r="E288" s="17">
        <v>5</v>
      </c>
      <c r="F288" s="17" t="str">
        <f t="shared" si="20"/>
        <v>mujer</v>
      </c>
      <c r="G288" s="20">
        <f t="shared" si="21"/>
        <v>125206</v>
      </c>
      <c r="H288" s="20" t="str">
        <f t="shared" si="22"/>
        <v>D</v>
      </c>
      <c r="I288" s="21">
        <f t="shared" si="23"/>
        <v>287809</v>
      </c>
      <c r="J288" s="21">
        <f t="shared" si="24"/>
        <v>413015</v>
      </c>
    </row>
    <row r="289" spans="1:10" x14ac:dyDescent="0.25">
      <c r="A289" s="17">
        <v>288</v>
      </c>
      <c r="B289" s="17">
        <v>12</v>
      </c>
      <c r="C289" s="17">
        <v>0</v>
      </c>
      <c r="D289" s="20">
        <v>1534442</v>
      </c>
      <c r="E289" s="17">
        <v>5</v>
      </c>
      <c r="F289" s="17" t="str">
        <f t="shared" si="20"/>
        <v>hombre</v>
      </c>
      <c r="G289" s="20">
        <f t="shared" si="21"/>
        <v>306888.40000000002</v>
      </c>
      <c r="H289" s="20" t="str">
        <f t="shared" si="22"/>
        <v>D</v>
      </c>
      <c r="I289" s="21">
        <f t="shared" si="23"/>
        <v>460332.6</v>
      </c>
      <c r="J289" s="21">
        <f t="shared" si="24"/>
        <v>767221</v>
      </c>
    </row>
    <row r="290" spans="1:10" x14ac:dyDescent="0.25">
      <c r="A290" s="17">
        <v>289</v>
      </c>
      <c r="B290" s="17">
        <v>50</v>
      </c>
      <c r="C290" s="17">
        <v>0</v>
      </c>
      <c r="D290" s="20">
        <v>443731</v>
      </c>
      <c r="E290" s="17">
        <v>2</v>
      </c>
      <c r="F290" s="17" t="str">
        <f t="shared" si="20"/>
        <v>hombre</v>
      </c>
      <c r="G290" s="20">
        <f t="shared" si="21"/>
        <v>221865.5</v>
      </c>
      <c r="H290" s="20" t="str">
        <f t="shared" si="22"/>
        <v>D</v>
      </c>
      <c r="I290" s="21">
        <f t="shared" si="23"/>
        <v>133119.29999999999</v>
      </c>
      <c r="J290" s="21">
        <f t="shared" si="24"/>
        <v>221865.5</v>
      </c>
    </row>
    <row r="291" spans="1:10" x14ac:dyDescent="0.25">
      <c r="A291" s="17">
        <v>290</v>
      </c>
      <c r="B291" s="17">
        <v>45</v>
      </c>
      <c r="C291" s="17">
        <v>1</v>
      </c>
      <c r="D291" s="20">
        <v>1589660</v>
      </c>
      <c r="E291" s="17">
        <v>6</v>
      </c>
      <c r="F291" s="17" t="str">
        <f t="shared" si="20"/>
        <v>mujer</v>
      </c>
      <c r="G291" s="20">
        <f t="shared" si="21"/>
        <v>264943.33333333331</v>
      </c>
      <c r="H291" s="20" t="str">
        <f t="shared" si="22"/>
        <v>D</v>
      </c>
      <c r="I291" s="21">
        <f t="shared" si="23"/>
        <v>576898</v>
      </c>
      <c r="J291" s="21">
        <f t="shared" si="24"/>
        <v>894830</v>
      </c>
    </row>
    <row r="292" spans="1:10" x14ac:dyDescent="0.25">
      <c r="A292" s="17">
        <v>291</v>
      </c>
      <c r="B292" s="17">
        <v>65</v>
      </c>
      <c r="C292" s="17">
        <v>0</v>
      </c>
      <c r="D292" s="20">
        <v>1875614</v>
      </c>
      <c r="E292" s="17">
        <v>4</v>
      </c>
      <c r="F292" s="17" t="str">
        <f t="shared" si="20"/>
        <v>hombre</v>
      </c>
      <c r="G292" s="20">
        <f t="shared" si="21"/>
        <v>468903.5</v>
      </c>
      <c r="H292" s="20" t="str">
        <f t="shared" si="22"/>
        <v>D</v>
      </c>
      <c r="I292" s="21">
        <f t="shared" si="23"/>
        <v>562684.19999999995</v>
      </c>
      <c r="J292" s="21">
        <f t="shared" si="24"/>
        <v>937807</v>
      </c>
    </row>
    <row r="293" spans="1:10" x14ac:dyDescent="0.25">
      <c r="A293" s="17">
        <v>292</v>
      </c>
      <c r="B293" s="17">
        <v>74</v>
      </c>
      <c r="C293" s="17">
        <v>1</v>
      </c>
      <c r="D293" s="20">
        <v>1026408</v>
      </c>
      <c r="E293" s="17">
        <v>4</v>
      </c>
      <c r="F293" s="17" t="str">
        <f t="shared" si="20"/>
        <v>mujer</v>
      </c>
      <c r="G293" s="20">
        <f t="shared" si="21"/>
        <v>256602</v>
      </c>
      <c r="H293" s="20" t="str">
        <f t="shared" si="22"/>
        <v>D</v>
      </c>
      <c r="I293" s="21">
        <f t="shared" si="23"/>
        <v>407922.39999999997</v>
      </c>
      <c r="J293" s="21">
        <f t="shared" si="24"/>
        <v>613204</v>
      </c>
    </row>
    <row r="294" spans="1:10" x14ac:dyDescent="0.25">
      <c r="A294" s="17">
        <v>293</v>
      </c>
      <c r="B294" s="17">
        <v>39</v>
      </c>
      <c r="C294" s="17">
        <v>0</v>
      </c>
      <c r="D294" s="20">
        <v>411874</v>
      </c>
      <c r="E294" s="17">
        <v>3</v>
      </c>
      <c r="F294" s="17" t="str">
        <f t="shared" si="20"/>
        <v>hombre</v>
      </c>
      <c r="G294" s="20">
        <f t="shared" si="21"/>
        <v>137291.33333333334</v>
      </c>
      <c r="H294" s="20" t="str">
        <f t="shared" si="22"/>
        <v>D</v>
      </c>
      <c r="I294" s="21">
        <f t="shared" si="23"/>
        <v>123562.2</v>
      </c>
      <c r="J294" s="21">
        <f t="shared" si="24"/>
        <v>205937</v>
      </c>
    </row>
    <row r="295" spans="1:10" x14ac:dyDescent="0.25">
      <c r="A295" s="17">
        <v>294</v>
      </c>
      <c r="B295" s="17">
        <v>44</v>
      </c>
      <c r="C295" s="17">
        <v>0</v>
      </c>
      <c r="D295" s="20">
        <v>1634387</v>
      </c>
      <c r="E295" s="17">
        <v>4</v>
      </c>
      <c r="F295" s="17" t="str">
        <f t="shared" si="20"/>
        <v>hombre</v>
      </c>
      <c r="G295" s="20">
        <f t="shared" si="21"/>
        <v>408596.75</v>
      </c>
      <c r="H295" s="20" t="str">
        <f t="shared" si="22"/>
        <v>D</v>
      </c>
      <c r="I295" s="21">
        <f t="shared" si="23"/>
        <v>490316.1</v>
      </c>
      <c r="J295" s="21">
        <f t="shared" si="24"/>
        <v>817193.5</v>
      </c>
    </row>
    <row r="296" spans="1:10" x14ac:dyDescent="0.25">
      <c r="A296" s="17">
        <v>295</v>
      </c>
      <c r="B296" s="17">
        <v>65</v>
      </c>
      <c r="C296" s="17">
        <v>1</v>
      </c>
      <c r="D296" s="20">
        <v>1955566</v>
      </c>
      <c r="E296" s="17">
        <v>3</v>
      </c>
      <c r="F296" s="17" t="str">
        <f t="shared" si="20"/>
        <v>mujer</v>
      </c>
      <c r="G296" s="20">
        <f t="shared" si="21"/>
        <v>651855.33333333337</v>
      </c>
      <c r="H296" s="20" t="str">
        <f t="shared" si="22"/>
        <v>C</v>
      </c>
      <c r="I296" s="21">
        <f t="shared" si="23"/>
        <v>491113.2</v>
      </c>
      <c r="J296" s="21">
        <f t="shared" si="24"/>
        <v>686669.79999999993</v>
      </c>
    </row>
    <row r="297" spans="1:10" x14ac:dyDescent="0.25">
      <c r="A297" s="17">
        <v>296</v>
      </c>
      <c r="B297" s="17">
        <v>63</v>
      </c>
      <c r="C297" s="17">
        <v>0</v>
      </c>
      <c r="D297" s="20">
        <v>1117157</v>
      </c>
      <c r="E297" s="17">
        <v>5</v>
      </c>
      <c r="F297" s="17" t="str">
        <f t="shared" si="20"/>
        <v>hombre</v>
      </c>
      <c r="G297" s="20">
        <f t="shared" si="21"/>
        <v>223431.4</v>
      </c>
      <c r="H297" s="20" t="str">
        <f t="shared" si="22"/>
        <v>D</v>
      </c>
      <c r="I297" s="21">
        <f t="shared" si="23"/>
        <v>335147.09999999998</v>
      </c>
      <c r="J297" s="21">
        <f t="shared" si="24"/>
        <v>558578.5</v>
      </c>
    </row>
    <row r="298" spans="1:10" x14ac:dyDescent="0.25">
      <c r="A298" s="17">
        <v>297</v>
      </c>
      <c r="B298" s="17">
        <v>100</v>
      </c>
      <c r="C298" s="17">
        <v>1</v>
      </c>
      <c r="D298" s="20">
        <v>1603933</v>
      </c>
      <c r="E298" s="17">
        <v>6</v>
      </c>
      <c r="F298" s="17" t="str">
        <f t="shared" si="20"/>
        <v>mujer</v>
      </c>
      <c r="G298" s="20">
        <f t="shared" si="21"/>
        <v>267322.16666666669</v>
      </c>
      <c r="H298" s="20" t="str">
        <f t="shared" si="22"/>
        <v>D</v>
      </c>
      <c r="I298" s="21">
        <f t="shared" si="23"/>
        <v>581179.89999999991</v>
      </c>
      <c r="J298" s="21">
        <f t="shared" si="24"/>
        <v>901966.5</v>
      </c>
    </row>
    <row r="299" spans="1:10" x14ac:dyDescent="0.25">
      <c r="A299" s="17">
        <v>298</v>
      </c>
      <c r="B299" s="17">
        <v>76</v>
      </c>
      <c r="C299" s="17">
        <v>1</v>
      </c>
      <c r="D299" s="20">
        <v>1251813</v>
      </c>
      <c r="E299" s="17">
        <v>5</v>
      </c>
      <c r="F299" s="17" t="str">
        <f t="shared" si="20"/>
        <v>mujer</v>
      </c>
      <c r="G299" s="20">
        <f t="shared" si="21"/>
        <v>250362.6</v>
      </c>
      <c r="H299" s="20" t="str">
        <f t="shared" si="22"/>
        <v>D</v>
      </c>
      <c r="I299" s="21">
        <f t="shared" si="23"/>
        <v>475543.89999999997</v>
      </c>
      <c r="J299" s="21">
        <f t="shared" si="24"/>
        <v>725906.5</v>
      </c>
    </row>
    <row r="300" spans="1:10" x14ac:dyDescent="0.25">
      <c r="A300" s="17">
        <v>299</v>
      </c>
      <c r="B300" s="17">
        <v>87</v>
      </c>
      <c r="C300" s="17">
        <v>1</v>
      </c>
      <c r="D300" s="20">
        <v>1709262</v>
      </c>
      <c r="E300" s="17">
        <v>3</v>
      </c>
      <c r="F300" s="17" t="str">
        <f t="shared" si="20"/>
        <v>mujer</v>
      </c>
      <c r="G300" s="20">
        <f t="shared" si="21"/>
        <v>569754</v>
      </c>
      <c r="H300" s="20" t="str">
        <f t="shared" si="22"/>
        <v>C</v>
      </c>
      <c r="I300" s="21">
        <f t="shared" si="23"/>
        <v>441852.4</v>
      </c>
      <c r="J300" s="21">
        <f t="shared" si="24"/>
        <v>612778.6</v>
      </c>
    </row>
    <row r="301" spans="1:10" x14ac:dyDescent="0.25">
      <c r="A301" s="17">
        <v>300</v>
      </c>
      <c r="B301" s="17">
        <v>17</v>
      </c>
      <c r="C301" s="17">
        <v>1</v>
      </c>
      <c r="D301" s="20">
        <v>1844511</v>
      </c>
      <c r="E301" s="17">
        <v>3</v>
      </c>
      <c r="F301" s="17" t="str">
        <f t="shared" si="20"/>
        <v>mujer</v>
      </c>
      <c r="G301" s="20">
        <f t="shared" si="21"/>
        <v>614837</v>
      </c>
      <c r="H301" s="20" t="str">
        <f t="shared" si="22"/>
        <v>C</v>
      </c>
      <c r="I301" s="21">
        <f t="shared" si="23"/>
        <v>468902.2</v>
      </c>
      <c r="J301" s="21">
        <f t="shared" si="24"/>
        <v>653353.29999999993</v>
      </c>
    </row>
    <row r="302" spans="1:10" x14ac:dyDescent="0.25">
      <c r="A302" s="17">
        <v>301</v>
      </c>
      <c r="B302" s="17">
        <v>50</v>
      </c>
      <c r="C302" s="17">
        <v>1</v>
      </c>
      <c r="D302" s="20">
        <v>1526161</v>
      </c>
      <c r="E302" s="17">
        <v>2</v>
      </c>
      <c r="F302" s="17" t="str">
        <f t="shared" si="20"/>
        <v>mujer</v>
      </c>
      <c r="G302" s="20">
        <f t="shared" si="21"/>
        <v>763080.5</v>
      </c>
      <c r="H302" s="20" t="str">
        <f t="shared" si="22"/>
        <v>C</v>
      </c>
      <c r="I302" s="21">
        <f t="shared" si="23"/>
        <v>405232.2</v>
      </c>
      <c r="J302" s="21">
        <f t="shared" si="24"/>
        <v>557848.30000000005</v>
      </c>
    </row>
    <row r="303" spans="1:10" x14ac:dyDescent="0.25">
      <c r="A303" s="17">
        <v>302</v>
      </c>
      <c r="B303" s="17">
        <v>95</v>
      </c>
      <c r="C303" s="17">
        <v>1</v>
      </c>
      <c r="D303" s="20">
        <v>1038111</v>
      </c>
      <c r="E303" s="17">
        <v>4</v>
      </c>
      <c r="F303" s="17" t="str">
        <f t="shared" si="20"/>
        <v>mujer</v>
      </c>
      <c r="G303" s="20">
        <f t="shared" si="21"/>
        <v>259527.75</v>
      </c>
      <c r="H303" s="20" t="str">
        <f t="shared" si="22"/>
        <v>D</v>
      </c>
      <c r="I303" s="21">
        <f t="shared" si="23"/>
        <v>411433.3</v>
      </c>
      <c r="J303" s="21">
        <f t="shared" si="24"/>
        <v>619055.5</v>
      </c>
    </row>
    <row r="304" spans="1:10" x14ac:dyDescent="0.25">
      <c r="A304" s="17">
        <v>303</v>
      </c>
      <c r="B304" s="17">
        <v>76</v>
      </c>
      <c r="C304" s="17">
        <v>1</v>
      </c>
      <c r="D304" s="20">
        <v>473702</v>
      </c>
      <c r="E304" s="17">
        <v>5</v>
      </c>
      <c r="F304" s="17" t="str">
        <f t="shared" si="20"/>
        <v>mujer</v>
      </c>
      <c r="G304" s="20">
        <f t="shared" si="21"/>
        <v>94740.4</v>
      </c>
      <c r="H304" s="20" t="str">
        <f t="shared" si="22"/>
        <v>D</v>
      </c>
      <c r="I304" s="21">
        <f t="shared" si="23"/>
        <v>242110.6</v>
      </c>
      <c r="J304" s="21">
        <f t="shared" si="24"/>
        <v>336851</v>
      </c>
    </row>
    <row r="305" spans="1:10" x14ac:dyDescent="0.25">
      <c r="A305" s="17">
        <v>304</v>
      </c>
      <c r="B305" s="17">
        <v>78</v>
      </c>
      <c r="C305" s="17">
        <v>1</v>
      </c>
      <c r="D305" s="20">
        <v>1293011</v>
      </c>
      <c r="E305" s="17">
        <v>3</v>
      </c>
      <c r="F305" s="17" t="str">
        <f t="shared" si="20"/>
        <v>mujer</v>
      </c>
      <c r="G305" s="20">
        <f t="shared" si="21"/>
        <v>431003.66666666669</v>
      </c>
      <c r="H305" s="20" t="str">
        <f t="shared" si="22"/>
        <v>D</v>
      </c>
      <c r="I305" s="21">
        <f t="shared" si="23"/>
        <v>487903.3</v>
      </c>
      <c r="J305" s="21">
        <f t="shared" si="24"/>
        <v>746505.5</v>
      </c>
    </row>
    <row r="306" spans="1:10" x14ac:dyDescent="0.25">
      <c r="A306" s="17">
        <v>305</v>
      </c>
      <c r="B306" s="17">
        <v>24</v>
      </c>
      <c r="C306" s="17">
        <v>0</v>
      </c>
      <c r="D306" s="20">
        <v>1135710</v>
      </c>
      <c r="E306" s="17">
        <v>5</v>
      </c>
      <c r="F306" s="17" t="str">
        <f t="shared" si="20"/>
        <v>hombre</v>
      </c>
      <c r="G306" s="20">
        <f t="shared" si="21"/>
        <v>227142</v>
      </c>
      <c r="H306" s="20" t="str">
        <f t="shared" si="22"/>
        <v>D</v>
      </c>
      <c r="I306" s="21">
        <f t="shared" si="23"/>
        <v>340713</v>
      </c>
      <c r="J306" s="21">
        <f t="shared" si="24"/>
        <v>567855</v>
      </c>
    </row>
    <row r="307" spans="1:10" x14ac:dyDescent="0.25">
      <c r="A307" s="17">
        <v>306</v>
      </c>
      <c r="B307" s="17">
        <v>88</v>
      </c>
      <c r="C307" s="17">
        <v>0</v>
      </c>
      <c r="D307" s="20">
        <v>364117</v>
      </c>
      <c r="E307" s="17">
        <v>4</v>
      </c>
      <c r="F307" s="17" t="str">
        <f t="shared" si="20"/>
        <v>hombre</v>
      </c>
      <c r="G307" s="20">
        <f t="shared" si="21"/>
        <v>91029.25</v>
      </c>
      <c r="H307" s="20" t="str">
        <f t="shared" si="22"/>
        <v>D</v>
      </c>
      <c r="I307" s="21">
        <f t="shared" si="23"/>
        <v>109235.09999999999</v>
      </c>
      <c r="J307" s="21">
        <f t="shared" si="24"/>
        <v>182058.5</v>
      </c>
    </row>
    <row r="308" spans="1:10" x14ac:dyDescent="0.25">
      <c r="A308" s="17">
        <v>307</v>
      </c>
      <c r="B308" s="17">
        <v>92</v>
      </c>
      <c r="C308" s="17">
        <v>1</v>
      </c>
      <c r="D308" s="20">
        <v>1900825</v>
      </c>
      <c r="E308" s="17">
        <v>1</v>
      </c>
      <c r="F308" s="17" t="str">
        <f t="shared" si="20"/>
        <v>mujer</v>
      </c>
      <c r="G308" s="20">
        <f t="shared" si="21"/>
        <v>1900825</v>
      </c>
      <c r="H308" s="20" t="str">
        <f t="shared" si="22"/>
        <v>A</v>
      </c>
      <c r="I308" s="21">
        <f t="shared" si="23"/>
        <v>100000</v>
      </c>
      <c r="J308" s="21">
        <f t="shared" si="24"/>
        <v>100000</v>
      </c>
    </row>
    <row r="309" spans="1:10" x14ac:dyDescent="0.25">
      <c r="A309" s="17">
        <v>308</v>
      </c>
      <c r="B309" s="17">
        <v>59</v>
      </c>
      <c r="C309" s="17">
        <v>0</v>
      </c>
      <c r="D309" s="20">
        <v>1110898</v>
      </c>
      <c r="E309" s="17">
        <v>2</v>
      </c>
      <c r="F309" s="17" t="str">
        <f t="shared" si="20"/>
        <v>hombre</v>
      </c>
      <c r="G309" s="20">
        <f t="shared" si="21"/>
        <v>555449</v>
      </c>
      <c r="H309" s="20" t="str">
        <f t="shared" si="22"/>
        <v>C</v>
      </c>
      <c r="I309" s="21">
        <f t="shared" si="23"/>
        <v>222179.6</v>
      </c>
      <c r="J309" s="21">
        <f t="shared" si="24"/>
        <v>333269.39999999997</v>
      </c>
    </row>
    <row r="310" spans="1:10" x14ac:dyDescent="0.25">
      <c r="A310" s="17">
        <v>309</v>
      </c>
      <c r="B310" s="17">
        <v>32</v>
      </c>
      <c r="C310" s="17">
        <v>0</v>
      </c>
      <c r="D310" s="20">
        <v>1976193</v>
      </c>
      <c r="E310" s="17">
        <v>5</v>
      </c>
      <c r="F310" s="17" t="str">
        <f t="shared" si="20"/>
        <v>hombre</v>
      </c>
      <c r="G310" s="20">
        <f t="shared" si="21"/>
        <v>395238.6</v>
      </c>
      <c r="H310" s="20" t="str">
        <f t="shared" si="22"/>
        <v>D</v>
      </c>
      <c r="I310" s="21">
        <f t="shared" si="23"/>
        <v>592857.9</v>
      </c>
      <c r="J310" s="21">
        <f t="shared" si="24"/>
        <v>988096.5</v>
      </c>
    </row>
    <row r="311" spans="1:10" x14ac:dyDescent="0.25">
      <c r="A311" s="17">
        <v>310</v>
      </c>
      <c r="B311" s="17">
        <v>56</v>
      </c>
      <c r="C311" s="17">
        <v>1</v>
      </c>
      <c r="D311" s="20">
        <v>1624637</v>
      </c>
      <c r="E311" s="17">
        <v>6</v>
      </c>
      <c r="F311" s="17" t="str">
        <f t="shared" si="20"/>
        <v>mujer</v>
      </c>
      <c r="G311" s="20">
        <f t="shared" si="21"/>
        <v>270772.83333333331</v>
      </c>
      <c r="H311" s="20" t="str">
        <f t="shared" si="22"/>
        <v>D</v>
      </c>
      <c r="I311" s="21">
        <f t="shared" si="23"/>
        <v>587391.1</v>
      </c>
      <c r="J311" s="21">
        <f t="shared" si="24"/>
        <v>912318.5</v>
      </c>
    </row>
    <row r="312" spans="1:10" x14ac:dyDescent="0.25">
      <c r="A312" s="17">
        <v>311</v>
      </c>
      <c r="B312" s="17">
        <v>32</v>
      </c>
      <c r="C312" s="17">
        <v>0</v>
      </c>
      <c r="D312" s="20">
        <v>1413472</v>
      </c>
      <c r="E312" s="17">
        <v>1</v>
      </c>
      <c r="F312" s="17" t="str">
        <f t="shared" si="20"/>
        <v>hombre</v>
      </c>
      <c r="G312" s="20">
        <f t="shared" si="21"/>
        <v>1413472</v>
      </c>
      <c r="H312" s="20" t="str">
        <f t="shared" si="22"/>
        <v>B</v>
      </c>
      <c r="I312" s="21">
        <f t="shared" si="23"/>
        <v>141347.20000000001</v>
      </c>
      <c r="J312" s="21">
        <f t="shared" si="24"/>
        <v>212020.8</v>
      </c>
    </row>
    <row r="313" spans="1:10" x14ac:dyDescent="0.25">
      <c r="A313" s="17">
        <v>312</v>
      </c>
      <c r="B313" s="17">
        <v>53</v>
      </c>
      <c r="C313" s="17">
        <v>0</v>
      </c>
      <c r="D313" s="20">
        <v>1949314</v>
      </c>
      <c r="E313" s="17">
        <v>3</v>
      </c>
      <c r="F313" s="17" t="str">
        <f t="shared" si="20"/>
        <v>hombre</v>
      </c>
      <c r="G313" s="20">
        <f t="shared" si="21"/>
        <v>649771.33333333337</v>
      </c>
      <c r="H313" s="20" t="str">
        <f t="shared" si="22"/>
        <v>C</v>
      </c>
      <c r="I313" s="21">
        <f t="shared" si="23"/>
        <v>389862.80000000005</v>
      </c>
      <c r="J313" s="21">
        <f t="shared" si="24"/>
        <v>584794.19999999995</v>
      </c>
    </row>
    <row r="314" spans="1:10" x14ac:dyDescent="0.25">
      <c r="A314" s="17">
        <v>313</v>
      </c>
      <c r="B314" s="17">
        <v>51</v>
      </c>
      <c r="C314" s="17">
        <v>0</v>
      </c>
      <c r="D314" s="20">
        <v>56450</v>
      </c>
      <c r="E314" s="17">
        <v>2</v>
      </c>
      <c r="F314" s="17" t="str">
        <f t="shared" si="20"/>
        <v>hombre</v>
      </c>
      <c r="G314" s="20">
        <f t="shared" si="21"/>
        <v>28225</v>
      </c>
      <c r="H314" s="20" t="str">
        <f t="shared" si="22"/>
        <v>D</v>
      </c>
      <c r="I314" s="21">
        <f t="shared" si="23"/>
        <v>16935</v>
      </c>
      <c r="J314" s="21">
        <f t="shared" si="24"/>
        <v>28225</v>
      </c>
    </row>
    <row r="315" spans="1:10" x14ac:dyDescent="0.25">
      <c r="A315" s="17">
        <v>314</v>
      </c>
      <c r="B315" s="17">
        <v>22</v>
      </c>
      <c r="C315" s="17">
        <v>0</v>
      </c>
      <c r="D315" s="20">
        <v>1311011</v>
      </c>
      <c r="E315" s="17">
        <v>6</v>
      </c>
      <c r="F315" s="17" t="str">
        <f t="shared" si="20"/>
        <v>hombre</v>
      </c>
      <c r="G315" s="20">
        <f t="shared" si="21"/>
        <v>218501.83333333334</v>
      </c>
      <c r="H315" s="20" t="str">
        <f t="shared" si="22"/>
        <v>D</v>
      </c>
      <c r="I315" s="21">
        <f t="shared" si="23"/>
        <v>393303.3</v>
      </c>
      <c r="J315" s="21">
        <f t="shared" si="24"/>
        <v>655505.5</v>
      </c>
    </row>
    <row r="316" spans="1:10" x14ac:dyDescent="0.25">
      <c r="A316" s="17">
        <v>315</v>
      </c>
      <c r="B316" s="17">
        <v>54</v>
      </c>
      <c r="C316" s="17">
        <v>1</v>
      </c>
      <c r="D316" s="20">
        <v>647848</v>
      </c>
      <c r="E316" s="17">
        <v>5</v>
      </c>
      <c r="F316" s="17" t="str">
        <f t="shared" si="20"/>
        <v>mujer</v>
      </c>
      <c r="G316" s="20">
        <f t="shared" si="21"/>
        <v>129569.60000000001</v>
      </c>
      <c r="H316" s="20" t="str">
        <f t="shared" si="22"/>
        <v>D</v>
      </c>
      <c r="I316" s="21">
        <f t="shared" si="23"/>
        <v>294354.40000000002</v>
      </c>
      <c r="J316" s="21">
        <f t="shared" si="24"/>
        <v>423924</v>
      </c>
    </row>
    <row r="317" spans="1:10" x14ac:dyDescent="0.25">
      <c r="A317" s="17">
        <v>316</v>
      </c>
      <c r="B317" s="17">
        <v>81</v>
      </c>
      <c r="C317" s="17">
        <v>1</v>
      </c>
      <c r="D317" s="20">
        <v>792675</v>
      </c>
      <c r="E317" s="17">
        <v>3</v>
      </c>
      <c r="F317" s="17" t="str">
        <f t="shared" si="20"/>
        <v>mujer</v>
      </c>
      <c r="G317" s="20">
        <f t="shared" si="21"/>
        <v>264225</v>
      </c>
      <c r="H317" s="20" t="str">
        <f t="shared" si="22"/>
        <v>D</v>
      </c>
      <c r="I317" s="21">
        <f t="shared" si="23"/>
        <v>337802.5</v>
      </c>
      <c r="J317" s="21">
        <f t="shared" si="24"/>
        <v>496337.5</v>
      </c>
    </row>
    <row r="318" spans="1:10" x14ac:dyDescent="0.25">
      <c r="A318" s="17">
        <v>317</v>
      </c>
      <c r="B318" s="17">
        <v>42</v>
      </c>
      <c r="C318" s="17">
        <v>0</v>
      </c>
      <c r="D318" s="20">
        <v>1165833</v>
      </c>
      <c r="E318" s="17">
        <v>1</v>
      </c>
      <c r="F318" s="17" t="str">
        <f t="shared" si="20"/>
        <v>hombre</v>
      </c>
      <c r="G318" s="20">
        <f t="shared" si="21"/>
        <v>1165833</v>
      </c>
      <c r="H318" s="20" t="str">
        <f t="shared" si="22"/>
        <v>B</v>
      </c>
      <c r="I318" s="21">
        <f t="shared" si="23"/>
        <v>116583.3</v>
      </c>
      <c r="J318" s="21">
        <f t="shared" si="24"/>
        <v>174874.94999999998</v>
      </c>
    </row>
    <row r="319" spans="1:10" x14ac:dyDescent="0.25">
      <c r="A319" s="17">
        <v>318</v>
      </c>
      <c r="B319" s="17">
        <v>66</v>
      </c>
      <c r="C319" s="17">
        <v>1</v>
      </c>
      <c r="D319" s="20">
        <v>1471764</v>
      </c>
      <c r="E319" s="17">
        <v>2</v>
      </c>
      <c r="F319" s="17" t="str">
        <f t="shared" si="20"/>
        <v>mujer</v>
      </c>
      <c r="G319" s="20">
        <f t="shared" si="21"/>
        <v>735882</v>
      </c>
      <c r="H319" s="20" t="str">
        <f t="shared" si="22"/>
        <v>C</v>
      </c>
      <c r="I319" s="21">
        <f t="shared" si="23"/>
        <v>394352.8</v>
      </c>
      <c r="J319" s="21">
        <f t="shared" si="24"/>
        <v>541529.19999999995</v>
      </c>
    </row>
    <row r="320" spans="1:10" x14ac:dyDescent="0.25">
      <c r="A320" s="17">
        <v>319</v>
      </c>
      <c r="B320" s="17">
        <v>14</v>
      </c>
      <c r="C320" s="17">
        <v>0</v>
      </c>
      <c r="D320" s="20">
        <v>1624696</v>
      </c>
      <c r="E320" s="17">
        <v>1</v>
      </c>
      <c r="F320" s="17" t="str">
        <f t="shared" si="20"/>
        <v>hombre</v>
      </c>
      <c r="G320" s="20">
        <f t="shared" si="21"/>
        <v>1624696</v>
      </c>
      <c r="H320" s="20" t="str">
        <f t="shared" si="22"/>
        <v>A</v>
      </c>
      <c r="I320" s="21">
        <f t="shared" si="23"/>
        <v>0</v>
      </c>
      <c r="J320" s="21">
        <f t="shared" si="24"/>
        <v>0</v>
      </c>
    </row>
    <row r="321" spans="1:10" x14ac:dyDescent="0.25">
      <c r="A321" s="17">
        <v>320</v>
      </c>
      <c r="B321" s="17">
        <v>9</v>
      </c>
      <c r="C321" s="17">
        <v>1</v>
      </c>
      <c r="D321" s="20">
        <v>1704339</v>
      </c>
      <c r="E321" s="17">
        <v>3</v>
      </c>
      <c r="F321" s="17" t="str">
        <f t="shared" si="20"/>
        <v>mujer</v>
      </c>
      <c r="G321" s="20">
        <f t="shared" si="21"/>
        <v>568113</v>
      </c>
      <c r="H321" s="20" t="str">
        <f t="shared" si="22"/>
        <v>C</v>
      </c>
      <c r="I321" s="21">
        <f t="shared" si="23"/>
        <v>440867.80000000005</v>
      </c>
      <c r="J321" s="21">
        <f t="shared" si="24"/>
        <v>611301.69999999995</v>
      </c>
    </row>
    <row r="322" spans="1:10" x14ac:dyDescent="0.25">
      <c r="A322" s="17">
        <v>321</v>
      </c>
      <c r="B322" s="17">
        <v>96</v>
      </c>
      <c r="C322" s="17">
        <v>1</v>
      </c>
      <c r="D322" s="20">
        <v>1907568</v>
      </c>
      <c r="E322" s="17">
        <v>4</v>
      </c>
      <c r="F322" s="17" t="str">
        <f t="shared" si="20"/>
        <v>mujer</v>
      </c>
      <c r="G322" s="20">
        <f t="shared" si="21"/>
        <v>476892</v>
      </c>
      <c r="H322" s="20" t="str">
        <f t="shared" si="22"/>
        <v>D</v>
      </c>
      <c r="I322" s="21">
        <f t="shared" si="23"/>
        <v>672270.4</v>
      </c>
      <c r="J322" s="21">
        <f t="shared" si="24"/>
        <v>1053784</v>
      </c>
    </row>
    <row r="323" spans="1:10" x14ac:dyDescent="0.25">
      <c r="A323" s="17">
        <v>322</v>
      </c>
      <c r="B323" s="17">
        <v>53</v>
      </c>
      <c r="C323" s="17">
        <v>0</v>
      </c>
      <c r="D323" s="20">
        <v>439636</v>
      </c>
      <c r="E323" s="17">
        <v>3</v>
      </c>
      <c r="F323" s="17" t="str">
        <f t="shared" ref="F323:F386" si="25">IF(C323=1,"mujer","hombre")</f>
        <v>hombre</v>
      </c>
      <c r="G323" s="20">
        <f t="shared" ref="G323:G386" si="26">D323/E323</f>
        <v>146545.33333333334</v>
      </c>
      <c r="H323" s="20" t="str">
        <f t="shared" ref="H323:H386" si="27">IF(G323&lt;=$N$6,$M$6,IF(G323&lt;=$N$5,$M$5,IF(G323&lt;=$N$4,$M$4,$M$3)))</f>
        <v>D</v>
      </c>
      <c r="I323" s="21">
        <f t="shared" ref="I323:I386" si="28">IF(C323=0,IF(H323=$M$15,$N$15*D323,IF(H323=$M$14,$N$14*D323,IF(H323=$M$13,$N$13*D323,$N$12))),IF(H323=$M$15,$N$15*D323,IF(H323=$M$14,$N$14*D323,IF(H323=$M$13,$N$13*D323,$N$12)))+100000)</f>
        <v>131890.79999999999</v>
      </c>
      <c r="J323" s="21">
        <f t="shared" ref="J323:J386" si="29">IF(C323=0,IF(H323=$M$22,$N$22*D323,IF(H323=$M$21,$N$21*D323,IF(H323=$M$20,$N$20*D323,N340))),IF(H323=$M$22,$N$22*D323,IF(H323=$M$21,$N$21*D323,IF(H323=$M$20,$N$20*D323,N340)))+100000)</f>
        <v>219818</v>
      </c>
    </row>
    <row r="324" spans="1:10" x14ac:dyDescent="0.25">
      <c r="A324" s="17">
        <v>323</v>
      </c>
      <c r="B324" s="17">
        <v>87</v>
      </c>
      <c r="C324" s="17">
        <v>0</v>
      </c>
      <c r="D324" s="20">
        <v>1482085</v>
      </c>
      <c r="E324" s="17">
        <v>4</v>
      </c>
      <c r="F324" s="17" t="str">
        <f t="shared" si="25"/>
        <v>hombre</v>
      </c>
      <c r="G324" s="20">
        <f t="shared" si="26"/>
        <v>370521.25</v>
      </c>
      <c r="H324" s="20" t="str">
        <f t="shared" si="27"/>
        <v>D</v>
      </c>
      <c r="I324" s="21">
        <f t="shared" si="28"/>
        <v>444625.5</v>
      </c>
      <c r="J324" s="21">
        <f t="shared" si="29"/>
        <v>741042.5</v>
      </c>
    </row>
    <row r="325" spans="1:10" x14ac:dyDescent="0.25">
      <c r="A325" s="17">
        <v>324</v>
      </c>
      <c r="B325" s="17">
        <v>40</v>
      </c>
      <c r="C325" s="17">
        <v>0</v>
      </c>
      <c r="D325" s="20">
        <v>1177489</v>
      </c>
      <c r="E325" s="17">
        <v>6</v>
      </c>
      <c r="F325" s="17" t="str">
        <f t="shared" si="25"/>
        <v>hombre</v>
      </c>
      <c r="G325" s="20">
        <f t="shared" si="26"/>
        <v>196248.16666666666</v>
      </c>
      <c r="H325" s="20" t="str">
        <f t="shared" si="27"/>
        <v>D</v>
      </c>
      <c r="I325" s="21">
        <f t="shared" si="28"/>
        <v>353246.7</v>
      </c>
      <c r="J325" s="21">
        <f t="shared" si="29"/>
        <v>588744.5</v>
      </c>
    </row>
    <row r="326" spans="1:10" x14ac:dyDescent="0.25">
      <c r="A326" s="17">
        <v>325</v>
      </c>
      <c r="B326" s="17">
        <v>9</v>
      </c>
      <c r="C326" s="17">
        <v>1</v>
      </c>
      <c r="D326" s="20">
        <v>1431013</v>
      </c>
      <c r="E326" s="17">
        <v>4</v>
      </c>
      <c r="F326" s="17" t="str">
        <f t="shared" si="25"/>
        <v>mujer</v>
      </c>
      <c r="G326" s="20">
        <f t="shared" si="26"/>
        <v>357753.25</v>
      </c>
      <c r="H326" s="20" t="str">
        <f t="shared" si="27"/>
        <v>D</v>
      </c>
      <c r="I326" s="21">
        <f t="shared" si="28"/>
        <v>529303.89999999991</v>
      </c>
      <c r="J326" s="21">
        <f t="shared" si="29"/>
        <v>815506.5</v>
      </c>
    </row>
    <row r="327" spans="1:10" x14ac:dyDescent="0.25">
      <c r="A327" s="17">
        <v>326</v>
      </c>
      <c r="B327" s="17">
        <v>75</v>
      </c>
      <c r="C327" s="17">
        <v>1</v>
      </c>
      <c r="D327" s="20">
        <v>506874</v>
      </c>
      <c r="E327" s="17">
        <v>6</v>
      </c>
      <c r="F327" s="17" t="str">
        <f t="shared" si="25"/>
        <v>mujer</v>
      </c>
      <c r="G327" s="20">
        <f t="shared" si="26"/>
        <v>84479</v>
      </c>
      <c r="H327" s="20" t="str">
        <f t="shared" si="27"/>
        <v>D</v>
      </c>
      <c r="I327" s="21">
        <f t="shared" si="28"/>
        <v>252062.19999999998</v>
      </c>
      <c r="J327" s="21">
        <f t="shared" si="29"/>
        <v>353437</v>
      </c>
    </row>
    <row r="328" spans="1:10" x14ac:dyDescent="0.25">
      <c r="A328" s="17">
        <v>327</v>
      </c>
      <c r="B328" s="17">
        <v>27</v>
      </c>
      <c r="C328" s="17">
        <v>1</v>
      </c>
      <c r="D328" s="20">
        <v>1071884</v>
      </c>
      <c r="E328" s="17">
        <v>5</v>
      </c>
      <c r="F328" s="17" t="str">
        <f t="shared" si="25"/>
        <v>mujer</v>
      </c>
      <c r="G328" s="20">
        <f t="shared" si="26"/>
        <v>214376.8</v>
      </c>
      <c r="H328" s="20" t="str">
        <f t="shared" si="27"/>
        <v>D</v>
      </c>
      <c r="I328" s="21">
        <f t="shared" si="28"/>
        <v>421565.2</v>
      </c>
      <c r="J328" s="21">
        <f t="shared" si="29"/>
        <v>635942</v>
      </c>
    </row>
    <row r="329" spans="1:10" x14ac:dyDescent="0.25">
      <c r="A329" s="17">
        <v>328</v>
      </c>
      <c r="B329" s="17">
        <v>100</v>
      </c>
      <c r="C329" s="17">
        <v>0</v>
      </c>
      <c r="D329" s="20">
        <v>1919226</v>
      </c>
      <c r="E329" s="17">
        <v>1</v>
      </c>
      <c r="F329" s="17" t="str">
        <f t="shared" si="25"/>
        <v>hombre</v>
      </c>
      <c r="G329" s="20">
        <f t="shared" si="26"/>
        <v>1919226</v>
      </c>
      <c r="H329" s="20" t="str">
        <f t="shared" si="27"/>
        <v>A</v>
      </c>
      <c r="I329" s="21">
        <f t="shared" si="28"/>
        <v>0</v>
      </c>
      <c r="J329" s="21">
        <f t="shared" si="29"/>
        <v>0</v>
      </c>
    </row>
    <row r="330" spans="1:10" x14ac:dyDescent="0.25">
      <c r="A330" s="17">
        <v>329</v>
      </c>
      <c r="B330" s="17">
        <v>46</v>
      </c>
      <c r="C330" s="17">
        <v>0</v>
      </c>
      <c r="D330" s="20">
        <v>533660</v>
      </c>
      <c r="E330" s="17">
        <v>4</v>
      </c>
      <c r="F330" s="17" t="str">
        <f t="shared" si="25"/>
        <v>hombre</v>
      </c>
      <c r="G330" s="20">
        <f t="shared" si="26"/>
        <v>133415</v>
      </c>
      <c r="H330" s="20" t="str">
        <f t="shared" si="27"/>
        <v>D</v>
      </c>
      <c r="I330" s="21">
        <f t="shared" si="28"/>
        <v>160098</v>
      </c>
      <c r="J330" s="21">
        <f t="shared" si="29"/>
        <v>266830</v>
      </c>
    </row>
    <row r="331" spans="1:10" x14ac:dyDescent="0.25">
      <c r="A331" s="17">
        <v>330</v>
      </c>
      <c r="B331" s="17">
        <v>73</v>
      </c>
      <c r="C331" s="17">
        <v>0</v>
      </c>
      <c r="D331" s="20">
        <v>21700</v>
      </c>
      <c r="E331" s="17">
        <v>4</v>
      </c>
      <c r="F331" s="17" t="str">
        <f t="shared" si="25"/>
        <v>hombre</v>
      </c>
      <c r="G331" s="20">
        <f t="shared" si="26"/>
        <v>5425</v>
      </c>
      <c r="H331" s="20" t="str">
        <f t="shared" si="27"/>
        <v>D</v>
      </c>
      <c r="I331" s="21">
        <f t="shared" si="28"/>
        <v>6510</v>
      </c>
      <c r="J331" s="21">
        <f t="shared" si="29"/>
        <v>10850</v>
      </c>
    </row>
    <row r="332" spans="1:10" x14ac:dyDescent="0.25">
      <c r="A332" s="17">
        <v>331</v>
      </c>
      <c r="B332" s="17">
        <v>51</v>
      </c>
      <c r="C332" s="17">
        <v>1</v>
      </c>
      <c r="D332" s="20">
        <v>1258856</v>
      </c>
      <c r="E332" s="17">
        <v>3</v>
      </c>
      <c r="F332" s="17" t="str">
        <f t="shared" si="25"/>
        <v>mujer</v>
      </c>
      <c r="G332" s="20">
        <f t="shared" si="26"/>
        <v>419618.66666666669</v>
      </c>
      <c r="H332" s="20" t="str">
        <f t="shared" si="27"/>
        <v>D</v>
      </c>
      <c r="I332" s="21">
        <f t="shared" si="28"/>
        <v>477656.8</v>
      </c>
      <c r="J332" s="21">
        <f t="shared" si="29"/>
        <v>729428</v>
      </c>
    </row>
    <row r="333" spans="1:10" x14ac:dyDescent="0.25">
      <c r="A333" s="17">
        <v>332</v>
      </c>
      <c r="B333" s="17">
        <v>12</v>
      </c>
      <c r="C333" s="17">
        <v>1</v>
      </c>
      <c r="D333" s="20">
        <v>1987023</v>
      </c>
      <c r="E333" s="17">
        <v>2</v>
      </c>
      <c r="F333" s="17" t="str">
        <f t="shared" si="25"/>
        <v>mujer</v>
      </c>
      <c r="G333" s="20">
        <f t="shared" si="26"/>
        <v>993511.5</v>
      </c>
      <c r="H333" s="20" t="str">
        <f t="shared" si="27"/>
        <v>C</v>
      </c>
      <c r="I333" s="21">
        <f t="shared" si="28"/>
        <v>497404.60000000003</v>
      </c>
      <c r="J333" s="21">
        <f t="shared" si="29"/>
        <v>696106.9</v>
      </c>
    </row>
    <row r="334" spans="1:10" x14ac:dyDescent="0.25">
      <c r="A334" s="17">
        <v>333</v>
      </c>
      <c r="B334" s="17">
        <v>47</v>
      </c>
      <c r="C334" s="17">
        <v>1</v>
      </c>
      <c r="D334" s="20">
        <v>207899</v>
      </c>
      <c r="E334" s="17">
        <v>1</v>
      </c>
      <c r="F334" s="17" t="str">
        <f t="shared" si="25"/>
        <v>mujer</v>
      </c>
      <c r="G334" s="20">
        <f t="shared" si="26"/>
        <v>207899</v>
      </c>
      <c r="H334" s="20" t="str">
        <f t="shared" si="27"/>
        <v>D</v>
      </c>
      <c r="I334" s="21">
        <f t="shared" si="28"/>
        <v>162369.70000000001</v>
      </c>
      <c r="J334" s="21">
        <f t="shared" si="29"/>
        <v>203949.5</v>
      </c>
    </row>
    <row r="335" spans="1:10" x14ac:dyDescent="0.25">
      <c r="A335" s="17">
        <v>334</v>
      </c>
      <c r="B335" s="17">
        <v>66</v>
      </c>
      <c r="C335" s="17">
        <v>1</v>
      </c>
      <c r="D335" s="20">
        <v>788090</v>
      </c>
      <c r="E335" s="17">
        <v>3</v>
      </c>
      <c r="F335" s="17" t="str">
        <f t="shared" si="25"/>
        <v>mujer</v>
      </c>
      <c r="G335" s="20">
        <f t="shared" si="26"/>
        <v>262696.66666666669</v>
      </c>
      <c r="H335" s="20" t="str">
        <f t="shared" si="27"/>
        <v>D</v>
      </c>
      <c r="I335" s="21">
        <f t="shared" si="28"/>
        <v>336427</v>
      </c>
      <c r="J335" s="21">
        <f t="shared" si="29"/>
        <v>494045</v>
      </c>
    </row>
    <row r="336" spans="1:10" x14ac:dyDescent="0.25">
      <c r="A336" s="17">
        <v>335</v>
      </c>
      <c r="B336" s="17">
        <v>11</v>
      </c>
      <c r="C336" s="17">
        <v>1</v>
      </c>
      <c r="D336" s="20">
        <v>1816658</v>
      </c>
      <c r="E336" s="17">
        <v>2</v>
      </c>
      <c r="F336" s="17" t="str">
        <f t="shared" si="25"/>
        <v>mujer</v>
      </c>
      <c r="G336" s="20">
        <f t="shared" si="26"/>
        <v>908329</v>
      </c>
      <c r="H336" s="20" t="str">
        <f t="shared" si="27"/>
        <v>C</v>
      </c>
      <c r="I336" s="21">
        <f t="shared" si="28"/>
        <v>463331.60000000003</v>
      </c>
      <c r="J336" s="21">
        <f t="shared" si="29"/>
        <v>644997.4</v>
      </c>
    </row>
    <row r="337" spans="1:10" x14ac:dyDescent="0.25">
      <c r="A337" s="17">
        <v>336</v>
      </c>
      <c r="B337" s="17">
        <v>87</v>
      </c>
      <c r="C337" s="17">
        <v>0</v>
      </c>
      <c r="D337" s="20">
        <v>309764</v>
      </c>
      <c r="E337" s="17">
        <v>4</v>
      </c>
      <c r="F337" s="17" t="str">
        <f t="shared" si="25"/>
        <v>hombre</v>
      </c>
      <c r="G337" s="20">
        <f t="shared" si="26"/>
        <v>77441</v>
      </c>
      <c r="H337" s="20" t="str">
        <f t="shared" si="27"/>
        <v>D</v>
      </c>
      <c r="I337" s="21">
        <f t="shared" si="28"/>
        <v>92929.2</v>
      </c>
      <c r="J337" s="21">
        <f t="shared" si="29"/>
        <v>154882</v>
      </c>
    </row>
    <row r="338" spans="1:10" x14ac:dyDescent="0.25">
      <c r="A338" s="17">
        <v>337</v>
      </c>
      <c r="B338" s="17">
        <v>70</v>
      </c>
      <c r="C338" s="17">
        <v>1</v>
      </c>
      <c r="D338" s="20">
        <v>1929352</v>
      </c>
      <c r="E338" s="17">
        <v>6</v>
      </c>
      <c r="F338" s="17" t="str">
        <f t="shared" si="25"/>
        <v>mujer</v>
      </c>
      <c r="G338" s="20">
        <f t="shared" si="26"/>
        <v>321558.66666666669</v>
      </c>
      <c r="H338" s="20" t="str">
        <f t="shared" si="27"/>
        <v>D</v>
      </c>
      <c r="I338" s="21">
        <f t="shared" si="28"/>
        <v>678805.6</v>
      </c>
      <c r="J338" s="21">
        <f t="shared" si="29"/>
        <v>1064676</v>
      </c>
    </row>
    <row r="339" spans="1:10" x14ac:dyDescent="0.25">
      <c r="A339" s="17">
        <v>338</v>
      </c>
      <c r="B339" s="17">
        <v>100</v>
      </c>
      <c r="C339" s="17">
        <v>0</v>
      </c>
      <c r="D339" s="20">
        <v>424899</v>
      </c>
      <c r="E339" s="17">
        <v>6</v>
      </c>
      <c r="F339" s="17" t="str">
        <f t="shared" si="25"/>
        <v>hombre</v>
      </c>
      <c r="G339" s="20">
        <f t="shared" si="26"/>
        <v>70816.5</v>
      </c>
      <c r="H339" s="20" t="str">
        <f t="shared" si="27"/>
        <v>D</v>
      </c>
      <c r="I339" s="21">
        <f t="shared" si="28"/>
        <v>127469.7</v>
      </c>
      <c r="J339" s="21">
        <f t="shared" si="29"/>
        <v>212449.5</v>
      </c>
    </row>
    <row r="340" spans="1:10" x14ac:dyDescent="0.25">
      <c r="A340" s="17">
        <v>339</v>
      </c>
      <c r="B340" s="17">
        <v>64</v>
      </c>
      <c r="C340" s="17">
        <v>1</v>
      </c>
      <c r="D340" s="20">
        <v>793406</v>
      </c>
      <c r="E340" s="17">
        <v>1</v>
      </c>
      <c r="F340" s="17" t="str">
        <f t="shared" si="25"/>
        <v>mujer</v>
      </c>
      <c r="G340" s="20">
        <f t="shared" si="26"/>
        <v>793406</v>
      </c>
      <c r="H340" s="20" t="str">
        <f t="shared" si="27"/>
        <v>C</v>
      </c>
      <c r="I340" s="21">
        <f t="shared" si="28"/>
        <v>258681.2</v>
      </c>
      <c r="J340" s="21">
        <f t="shared" si="29"/>
        <v>338021.8</v>
      </c>
    </row>
    <row r="341" spans="1:10" x14ac:dyDescent="0.25">
      <c r="A341" s="17">
        <v>340</v>
      </c>
      <c r="B341" s="17">
        <v>35</v>
      </c>
      <c r="C341" s="17">
        <v>0</v>
      </c>
      <c r="D341" s="20">
        <v>1603960</v>
      </c>
      <c r="E341" s="17">
        <v>2</v>
      </c>
      <c r="F341" s="17" t="str">
        <f t="shared" si="25"/>
        <v>hombre</v>
      </c>
      <c r="G341" s="20">
        <f t="shared" si="26"/>
        <v>801980</v>
      </c>
      <c r="H341" s="20" t="str">
        <f t="shared" si="27"/>
        <v>C</v>
      </c>
      <c r="I341" s="21">
        <f t="shared" si="28"/>
        <v>320792</v>
      </c>
      <c r="J341" s="21">
        <f t="shared" si="29"/>
        <v>481188</v>
      </c>
    </row>
    <row r="342" spans="1:10" x14ac:dyDescent="0.25">
      <c r="A342" s="17">
        <v>341</v>
      </c>
      <c r="B342" s="17">
        <v>71</v>
      </c>
      <c r="C342" s="17">
        <v>0</v>
      </c>
      <c r="D342" s="20">
        <v>649659</v>
      </c>
      <c r="E342" s="17">
        <v>1</v>
      </c>
      <c r="F342" s="17" t="str">
        <f t="shared" si="25"/>
        <v>hombre</v>
      </c>
      <c r="G342" s="20">
        <f t="shared" si="26"/>
        <v>649659</v>
      </c>
      <c r="H342" s="20" t="str">
        <f t="shared" si="27"/>
        <v>C</v>
      </c>
      <c r="I342" s="21">
        <f t="shared" si="28"/>
        <v>129931.8</v>
      </c>
      <c r="J342" s="21">
        <f t="shared" si="29"/>
        <v>194897.69999999998</v>
      </c>
    </row>
    <row r="343" spans="1:10" x14ac:dyDescent="0.25">
      <c r="A343" s="17">
        <v>342</v>
      </c>
      <c r="B343" s="17">
        <v>95</v>
      </c>
      <c r="C343" s="17">
        <v>1</v>
      </c>
      <c r="D343" s="20">
        <v>1109800</v>
      </c>
      <c r="E343" s="17">
        <v>6</v>
      </c>
      <c r="F343" s="17" t="str">
        <f t="shared" si="25"/>
        <v>mujer</v>
      </c>
      <c r="G343" s="20">
        <f t="shared" si="26"/>
        <v>184966.66666666666</v>
      </c>
      <c r="H343" s="20" t="str">
        <f t="shared" si="27"/>
        <v>D</v>
      </c>
      <c r="I343" s="21">
        <f t="shared" si="28"/>
        <v>432940</v>
      </c>
      <c r="J343" s="21">
        <f t="shared" si="29"/>
        <v>654900</v>
      </c>
    </row>
    <row r="344" spans="1:10" x14ac:dyDescent="0.25">
      <c r="A344" s="17">
        <v>343</v>
      </c>
      <c r="B344" s="17">
        <v>23</v>
      </c>
      <c r="C344" s="17">
        <v>1</v>
      </c>
      <c r="D344" s="20">
        <v>219613</v>
      </c>
      <c r="E344" s="17">
        <v>3</v>
      </c>
      <c r="F344" s="17" t="str">
        <f t="shared" si="25"/>
        <v>mujer</v>
      </c>
      <c r="G344" s="20">
        <f t="shared" si="26"/>
        <v>73204.333333333328</v>
      </c>
      <c r="H344" s="20" t="str">
        <f t="shared" si="27"/>
        <v>D</v>
      </c>
      <c r="I344" s="21">
        <f t="shared" si="28"/>
        <v>165883.9</v>
      </c>
      <c r="J344" s="21">
        <f t="shared" si="29"/>
        <v>209806.5</v>
      </c>
    </row>
    <row r="345" spans="1:10" x14ac:dyDescent="0.25">
      <c r="A345" s="17">
        <v>344</v>
      </c>
      <c r="B345" s="17">
        <v>67</v>
      </c>
      <c r="C345" s="17">
        <v>0</v>
      </c>
      <c r="D345" s="20">
        <v>1519655</v>
      </c>
      <c r="E345" s="17">
        <v>1</v>
      </c>
      <c r="F345" s="17" t="str">
        <f t="shared" si="25"/>
        <v>hombre</v>
      </c>
      <c r="G345" s="20">
        <f t="shared" si="26"/>
        <v>1519655</v>
      </c>
      <c r="H345" s="20" t="str">
        <f t="shared" si="27"/>
        <v>A</v>
      </c>
      <c r="I345" s="21">
        <f t="shared" si="28"/>
        <v>0</v>
      </c>
      <c r="J345" s="21">
        <f t="shared" si="29"/>
        <v>0</v>
      </c>
    </row>
    <row r="346" spans="1:10" x14ac:dyDescent="0.25">
      <c r="A346" s="17">
        <v>345</v>
      </c>
      <c r="B346" s="17">
        <v>2</v>
      </c>
      <c r="C346" s="17">
        <v>0</v>
      </c>
      <c r="D346" s="20">
        <v>358402</v>
      </c>
      <c r="E346" s="17">
        <v>4</v>
      </c>
      <c r="F346" s="17" t="str">
        <f t="shared" si="25"/>
        <v>hombre</v>
      </c>
      <c r="G346" s="20">
        <f t="shared" si="26"/>
        <v>89600.5</v>
      </c>
      <c r="H346" s="20" t="str">
        <f t="shared" si="27"/>
        <v>D</v>
      </c>
      <c r="I346" s="21">
        <f t="shared" si="28"/>
        <v>107520.59999999999</v>
      </c>
      <c r="J346" s="21">
        <f t="shared" si="29"/>
        <v>179201</v>
      </c>
    </row>
    <row r="347" spans="1:10" x14ac:dyDescent="0.25">
      <c r="A347" s="17">
        <v>346</v>
      </c>
      <c r="B347" s="17">
        <v>36</v>
      </c>
      <c r="C347" s="17">
        <v>0</v>
      </c>
      <c r="D347" s="20">
        <v>799436</v>
      </c>
      <c r="E347" s="17">
        <v>4</v>
      </c>
      <c r="F347" s="17" t="str">
        <f t="shared" si="25"/>
        <v>hombre</v>
      </c>
      <c r="G347" s="20">
        <f t="shared" si="26"/>
        <v>199859</v>
      </c>
      <c r="H347" s="20" t="str">
        <f t="shared" si="27"/>
        <v>D</v>
      </c>
      <c r="I347" s="21">
        <f t="shared" si="28"/>
        <v>239830.8</v>
      </c>
      <c r="J347" s="21">
        <f t="shared" si="29"/>
        <v>399718</v>
      </c>
    </row>
    <row r="348" spans="1:10" x14ac:dyDescent="0.25">
      <c r="A348" s="17">
        <v>347</v>
      </c>
      <c r="B348" s="17">
        <v>91</v>
      </c>
      <c r="C348" s="17">
        <v>0</v>
      </c>
      <c r="D348" s="20">
        <v>520217</v>
      </c>
      <c r="E348" s="17">
        <v>5</v>
      </c>
      <c r="F348" s="17" t="str">
        <f t="shared" si="25"/>
        <v>hombre</v>
      </c>
      <c r="G348" s="20">
        <f t="shared" si="26"/>
        <v>104043.4</v>
      </c>
      <c r="H348" s="20" t="str">
        <f t="shared" si="27"/>
        <v>D</v>
      </c>
      <c r="I348" s="21">
        <f t="shared" si="28"/>
        <v>156065.1</v>
      </c>
      <c r="J348" s="21">
        <f t="shared" si="29"/>
        <v>260108.5</v>
      </c>
    </row>
    <row r="349" spans="1:10" x14ac:dyDescent="0.25">
      <c r="A349" s="17">
        <v>348</v>
      </c>
      <c r="B349" s="17">
        <v>93</v>
      </c>
      <c r="C349" s="17">
        <v>0</v>
      </c>
      <c r="D349" s="20">
        <v>1586442</v>
      </c>
      <c r="E349" s="17">
        <v>6</v>
      </c>
      <c r="F349" s="17" t="str">
        <f t="shared" si="25"/>
        <v>hombre</v>
      </c>
      <c r="G349" s="20">
        <f t="shared" si="26"/>
        <v>264407</v>
      </c>
      <c r="H349" s="20" t="str">
        <f t="shared" si="27"/>
        <v>D</v>
      </c>
      <c r="I349" s="21">
        <f t="shared" si="28"/>
        <v>475932.6</v>
      </c>
      <c r="J349" s="21">
        <f t="shared" si="29"/>
        <v>793221</v>
      </c>
    </row>
    <row r="350" spans="1:10" x14ac:dyDescent="0.25">
      <c r="A350" s="17">
        <v>349</v>
      </c>
      <c r="B350" s="17">
        <v>11</v>
      </c>
      <c r="C350" s="17">
        <v>1</v>
      </c>
      <c r="D350" s="20">
        <v>471290</v>
      </c>
      <c r="E350" s="17">
        <v>5</v>
      </c>
      <c r="F350" s="17" t="str">
        <f t="shared" si="25"/>
        <v>mujer</v>
      </c>
      <c r="G350" s="20">
        <f t="shared" si="26"/>
        <v>94258</v>
      </c>
      <c r="H350" s="20" t="str">
        <f t="shared" si="27"/>
        <v>D</v>
      </c>
      <c r="I350" s="21">
        <f t="shared" si="28"/>
        <v>241387</v>
      </c>
      <c r="J350" s="21">
        <f t="shared" si="29"/>
        <v>335645</v>
      </c>
    </row>
    <row r="351" spans="1:10" x14ac:dyDescent="0.25">
      <c r="A351" s="17">
        <v>350</v>
      </c>
      <c r="B351" s="17">
        <v>38</v>
      </c>
      <c r="C351" s="17">
        <v>0</v>
      </c>
      <c r="D351" s="20">
        <v>194152</v>
      </c>
      <c r="E351" s="17">
        <v>1</v>
      </c>
      <c r="F351" s="17" t="str">
        <f t="shared" si="25"/>
        <v>hombre</v>
      </c>
      <c r="G351" s="20">
        <f t="shared" si="26"/>
        <v>194152</v>
      </c>
      <c r="H351" s="20" t="str">
        <f t="shared" si="27"/>
        <v>D</v>
      </c>
      <c r="I351" s="21">
        <f t="shared" si="28"/>
        <v>58245.599999999999</v>
      </c>
      <c r="J351" s="21">
        <f t="shared" si="29"/>
        <v>97076</v>
      </c>
    </row>
    <row r="352" spans="1:10" x14ac:dyDescent="0.25">
      <c r="A352" s="17">
        <v>351</v>
      </c>
      <c r="B352" s="17">
        <v>78</v>
      </c>
      <c r="C352" s="17">
        <v>1</v>
      </c>
      <c r="D352" s="20">
        <v>1873170</v>
      </c>
      <c r="E352" s="17">
        <v>6</v>
      </c>
      <c r="F352" s="17" t="str">
        <f t="shared" si="25"/>
        <v>mujer</v>
      </c>
      <c r="G352" s="20">
        <f t="shared" si="26"/>
        <v>312195</v>
      </c>
      <c r="H352" s="20" t="str">
        <f t="shared" si="27"/>
        <v>D</v>
      </c>
      <c r="I352" s="21">
        <f t="shared" si="28"/>
        <v>661951</v>
      </c>
      <c r="J352" s="21">
        <f t="shared" si="29"/>
        <v>1036585</v>
      </c>
    </row>
    <row r="353" spans="1:10" x14ac:dyDescent="0.25">
      <c r="A353" s="17">
        <v>352</v>
      </c>
      <c r="B353" s="17">
        <v>55</v>
      </c>
      <c r="C353" s="17">
        <v>0</v>
      </c>
      <c r="D353" s="20">
        <v>1503826</v>
      </c>
      <c r="E353" s="17">
        <v>1</v>
      </c>
      <c r="F353" s="17" t="str">
        <f t="shared" si="25"/>
        <v>hombre</v>
      </c>
      <c r="G353" s="20">
        <f t="shared" si="26"/>
        <v>1503826</v>
      </c>
      <c r="H353" s="20" t="str">
        <f t="shared" si="27"/>
        <v>A</v>
      </c>
      <c r="I353" s="21">
        <f t="shared" si="28"/>
        <v>0</v>
      </c>
      <c r="J353" s="21">
        <f t="shared" si="29"/>
        <v>0</v>
      </c>
    </row>
    <row r="354" spans="1:10" x14ac:dyDescent="0.25">
      <c r="A354" s="17">
        <v>353</v>
      </c>
      <c r="B354" s="17">
        <v>77</v>
      </c>
      <c r="C354" s="17">
        <v>0</v>
      </c>
      <c r="D354" s="20">
        <v>1175085</v>
      </c>
      <c r="E354" s="17">
        <v>6</v>
      </c>
      <c r="F354" s="17" t="str">
        <f t="shared" si="25"/>
        <v>hombre</v>
      </c>
      <c r="G354" s="20">
        <f t="shared" si="26"/>
        <v>195847.5</v>
      </c>
      <c r="H354" s="20" t="str">
        <f t="shared" si="27"/>
        <v>D</v>
      </c>
      <c r="I354" s="21">
        <f t="shared" si="28"/>
        <v>352525.5</v>
      </c>
      <c r="J354" s="21">
        <f t="shared" si="29"/>
        <v>587542.5</v>
      </c>
    </row>
    <row r="355" spans="1:10" x14ac:dyDescent="0.25">
      <c r="A355" s="17">
        <v>354</v>
      </c>
      <c r="B355" s="17">
        <v>42</v>
      </c>
      <c r="C355" s="17">
        <v>1</v>
      </c>
      <c r="D355" s="20">
        <v>1009182</v>
      </c>
      <c r="E355" s="17">
        <v>6</v>
      </c>
      <c r="F355" s="17" t="str">
        <f t="shared" si="25"/>
        <v>mujer</v>
      </c>
      <c r="G355" s="20">
        <f t="shared" si="26"/>
        <v>168197</v>
      </c>
      <c r="H355" s="20" t="str">
        <f t="shared" si="27"/>
        <v>D</v>
      </c>
      <c r="I355" s="21">
        <f t="shared" si="28"/>
        <v>402754.6</v>
      </c>
      <c r="J355" s="21">
        <f t="shared" si="29"/>
        <v>604591</v>
      </c>
    </row>
    <row r="356" spans="1:10" x14ac:dyDescent="0.25">
      <c r="A356" s="17">
        <v>355</v>
      </c>
      <c r="B356" s="17">
        <v>41</v>
      </c>
      <c r="C356" s="17">
        <v>0</v>
      </c>
      <c r="D356" s="20">
        <v>1142841</v>
      </c>
      <c r="E356" s="17">
        <v>2</v>
      </c>
      <c r="F356" s="17" t="str">
        <f t="shared" si="25"/>
        <v>hombre</v>
      </c>
      <c r="G356" s="20">
        <f t="shared" si="26"/>
        <v>571420.5</v>
      </c>
      <c r="H356" s="20" t="str">
        <f t="shared" si="27"/>
        <v>C</v>
      </c>
      <c r="I356" s="21">
        <f t="shared" si="28"/>
        <v>228568.2</v>
      </c>
      <c r="J356" s="21">
        <f t="shared" si="29"/>
        <v>342852.3</v>
      </c>
    </row>
    <row r="357" spans="1:10" x14ac:dyDescent="0.25">
      <c r="A357" s="17">
        <v>356</v>
      </c>
      <c r="B357" s="17">
        <v>85</v>
      </c>
      <c r="C357" s="17">
        <v>0</v>
      </c>
      <c r="D357" s="20">
        <v>1335566</v>
      </c>
      <c r="E357" s="17">
        <v>5</v>
      </c>
      <c r="F357" s="17" t="str">
        <f t="shared" si="25"/>
        <v>hombre</v>
      </c>
      <c r="G357" s="20">
        <f t="shared" si="26"/>
        <v>267113.2</v>
      </c>
      <c r="H357" s="20" t="str">
        <f t="shared" si="27"/>
        <v>D</v>
      </c>
      <c r="I357" s="21">
        <f t="shared" si="28"/>
        <v>400669.8</v>
      </c>
      <c r="J357" s="21">
        <f t="shared" si="29"/>
        <v>667783</v>
      </c>
    </row>
    <row r="358" spans="1:10" x14ac:dyDescent="0.25">
      <c r="A358" s="17">
        <v>357</v>
      </c>
      <c r="B358" s="17">
        <v>73</v>
      </c>
      <c r="C358" s="17">
        <v>0</v>
      </c>
      <c r="D358" s="20">
        <v>170485</v>
      </c>
      <c r="E358" s="17">
        <v>3</v>
      </c>
      <c r="F358" s="17" t="str">
        <f t="shared" si="25"/>
        <v>hombre</v>
      </c>
      <c r="G358" s="20">
        <f t="shared" si="26"/>
        <v>56828.333333333336</v>
      </c>
      <c r="H358" s="20" t="str">
        <f t="shared" si="27"/>
        <v>D</v>
      </c>
      <c r="I358" s="21">
        <f t="shared" si="28"/>
        <v>51145.5</v>
      </c>
      <c r="J358" s="21">
        <f t="shared" si="29"/>
        <v>85242.5</v>
      </c>
    </row>
    <row r="359" spans="1:10" x14ac:dyDescent="0.25">
      <c r="A359" s="17">
        <v>358</v>
      </c>
      <c r="B359" s="17">
        <v>91</v>
      </c>
      <c r="C359" s="17">
        <v>0</v>
      </c>
      <c r="D359" s="20">
        <v>815990</v>
      </c>
      <c r="E359" s="17">
        <v>3</v>
      </c>
      <c r="F359" s="17" t="str">
        <f t="shared" si="25"/>
        <v>hombre</v>
      </c>
      <c r="G359" s="20">
        <f t="shared" si="26"/>
        <v>271996.66666666669</v>
      </c>
      <c r="H359" s="20" t="str">
        <f t="shared" si="27"/>
        <v>D</v>
      </c>
      <c r="I359" s="21">
        <f t="shared" si="28"/>
        <v>244797</v>
      </c>
      <c r="J359" s="21">
        <f t="shared" si="29"/>
        <v>407995</v>
      </c>
    </row>
    <row r="360" spans="1:10" x14ac:dyDescent="0.25">
      <c r="A360" s="17">
        <v>359</v>
      </c>
      <c r="B360" s="17">
        <v>73</v>
      </c>
      <c r="C360" s="17">
        <v>0</v>
      </c>
      <c r="D360" s="20">
        <v>1374071</v>
      </c>
      <c r="E360" s="17">
        <v>5</v>
      </c>
      <c r="F360" s="17" t="str">
        <f t="shared" si="25"/>
        <v>hombre</v>
      </c>
      <c r="G360" s="20">
        <f t="shared" si="26"/>
        <v>274814.2</v>
      </c>
      <c r="H360" s="20" t="str">
        <f t="shared" si="27"/>
        <v>D</v>
      </c>
      <c r="I360" s="21">
        <f t="shared" si="28"/>
        <v>412221.3</v>
      </c>
      <c r="J360" s="21">
        <f t="shared" si="29"/>
        <v>687035.5</v>
      </c>
    </row>
    <row r="361" spans="1:10" x14ac:dyDescent="0.25">
      <c r="A361" s="17">
        <v>360</v>
      </c>
      <c r="B361" s="17">
        <v>67</v>
      </c>
      <c r="C361" s="17">
        <v>1</v>
      </c>
      <c r="D361" s="20">
        <v>1599741</v>
      </c>
      <c r="E361" s="17">
        <v>5</v>
      </c>
      <c r="F361" s="17" t="str">
        <f t="shared" si="25"/>
        <v>mujer</v>
      </c>
      <c r="G361" s="20">
        <f t="shared" si="26"/>
        <v>319948.2</v>
      </c>
      <c r="H361" s="20" t="str">
        <f t="shared" si="27"/>
        <v>D</v>
      </c>
      <c r="I361" s="21">
        <f t="shared" si="28"/>
        <v>579922.30000000005</v>
      </c>
      <c r="J361" s="21">
        <f t="shared" si="29"/>
        <v>899870.5</v>
      </c>
    </row>
    <row r="362" spans="1:10" x14ac:dyDescent="0.25">
      <c r="A362" s="17">
        <v>361</v>
      </c>
      <c r="B362" s="17">
        <v>98</v>
      </c>
      <c r="C362" s="17">
        <v>1</v>
      </c>
      <c r="D362" s="20">
        <v>1390412</v>
      </c>
      <c r="E362" s="17">
        <v>3</v>
      </c>
      <c r="F362" s="17" t="str">
        <f t="shared" si="25"/>
        <v>mujer</v>
      </c>
      <c r="G362" s="20">
        <f t="shared" si="26"/>
        <v>463470.66666666669</v>
      </c>
      <c r="H362" s="20" t="str">
        <f t="shared" si="27"/>
        <v>D</v>
      </c>
      <c r="I362" s="21">
        <f t="shared" si="28"/>
        <v>517123.6</v>
      </c>
      <c r="J362" s="21">
        <f t="shared" si="29"/>
        <v>795206</v>
      </c>
    </row>
    <row r="363" spans="1:10" x14ac:dyDescent="0.25">
      <c r="A363" s="17">
        <v>362</v>
      </c>
      <c r="B363" s="17">
        <v>35</v>
      </c>
      <c r="C363" s="17">
        <v>1</v>
      </c>
      <c r="D363" s="20">
        <v>463732</v>
      </c>
      <c r="E363" s="17">
        <v>6</v>
      </c>
      <c r="F363" s="17" t="str">
        <f t="shared" si="25"/>
        <v>mujer</v>
      </c>
      <c r="G363" s="20">
        <f t="shared" si="26"/>
        <v>77288.666666666672</v>
      </c>
      <c r="H363" s="20" t="str">
        <f t="shared" si="27"/>
        <v>D</v>
      </c>
      <c r="I363" s="21">
        <f t="shared" si="28"/>
        <v>239119.6</v>
      </c>
      <c r="J363" s="21">
        <f t="shared" si="29"/>
        <v>331866</v>
      </c>
    </row>
    <row r="364" spans="1:10" x14ac:dyDescent="0.25">
      <c r="A364" s="17">
        <v>363</v>
      </c>
      <c r="B364" s="17">
        <v>41</v>
      </c>
      <c r="C364" s="17">
        <v>0</v>
      </c>
      <c r="D364" s="20">
        <v>916427</v>
      </c>
      <c r="E364" s="17">
        <v>1</v>
      </c>
      <c r="F364" s="17" t="str">
        <f t="shared" si="25"/>
        <v>hombre</v>
      </c>
      <c r="G364" s="20">
        <f t="shared" si="26"/>
        <v>916427</v>
      </c>
      <c r="H364" s="20" t="str">
        <f t="shared" si="27"/>
        <v>C</v>
      </c>
      <c r="I364" s="21">
        <f t="shared" si="28"/>
        <v>183285.40000000002</v>
      </c>
      <c r="J364" s="21">
        <f t="shared" si="29"/>
        <v>274928.09999999998</v>
      </c>
    </row>
    <row r="365" spans="1:10" x14ac:dyDescent="0.25">
      <c r="A365" s="17">
        <v>364</v>
      </c>
      <c r="B365" s="17">
        <v>94</v>
      </c>
      <c r="C365" s="17">
        <v>1</v>
      </c>
      <c r="D365" s="20">
        <v>1470797</v>
      </c>
      <c r="E365" s="17">
        <v>6</v>
      </c>
      <c r="F365" s="17" t="str">
        <f t="shared" si="25"/>
        <v>mujer</v>
      </c>
      <c r="G365" s="20">
        <f t="shared" si="26"/>
        <v>245132.83333333334</v>
      </c>
      <c r="H365" s="20" t="str">
        <f t="shared" si="27"/>
        <v>D</v>
      </c>
      <c r="I365" s="21">
        <f t="shared" si="28"/>
        <v>541239.1</v>
      </c>
      <c r="J365" s="21">
        <f t="shared" si="29"/>
        <v>835398.5</v>
      </c>
    </row>
    <row r="366" spans="1:10" x14ac:dyDescent="0.25">
      <c r="A366" s="17">
        <v>365</v>
      </c>
      <c r="B366" s="17">
        <v>67</v>
      </c>
      <c r="C366" s="17">
        <v>1</v>
      </c>
      <c r="D366" s="20">
        <v>599829</v>
      </c>
      <c r="E366" s="17">
        <v>1</v>
      </c>
      <c r="F366" s="17" t="str">
        <f t="shared" si="25"/>
        <v>mujer</v>
      </c>
      <c r="G366" s="20">
        <f t="shared" si="26"/>
        <v>599829</v>
      </c>
      <c r="H366" s="20" t="str">
        <f t="shared" si="27"/>
        <v>C</v>
      </c>
      <c r="I366" s="21">
        <f t="shared" si="28"/>
        <v>219965.8</v>
      </c>
      <c r="J366" s="21">
        <f t="shared" si="29"/>
        <v>279948.69999999995</v>
      </c>
    </row>
    <row r="367" spans="1:10" x14ac:dyDescent="0.25">
      <c r="A367" s="17">
        <v>366</v>
      </c>
      <c r="B367" s="17">
        <v>27</v>
      </c>
      <c r="C367" s="17">
        <v>1</v>
      </c>
      <c r="D367" s="20">
        <v>1373433</v>
      </c>
      <c r="E367" s="17">
        <v>3</v>
      </c>
      <c r="F367" s="17" t="str">
        <f t="shared" si="25"/>
        <v>mujer</v>
      </c>
      <c r="G367" s="20">
        <f t="shared" si="26"/>
        <v>457811</v>
      </c>
      <c r="H367" s="20" t="str">
        <f t="shared" si="27"/>
        <v>D</v>
      </c>
      <c r="I367" s="21">
        <f t="shared" si="28"/>
        <v>512029.89999999997</v>
      </c>
      <c r="J367" s="21">
        <f t="shared" si="29"/>
        <v>786716.5</v>
      </c>
    </row>
    <row r="368" spans="1:10" x14ac:dyDescent="0.25">
      <c r="A368" s="17">
        <v>367</v>
      </c>
      <c r="B368" s="17">
        <v>90</v>
      </c>
      <c r="C368" s="17">
        <v>0</v>
      </c>
      <c r="D368" s="20">
        <v>1718889</v>
      </c>
      <c r="E368" s="17">
        <v>4</v>
      </c>
      <c r="F368" s="17" t="str">
        <f t="shared" si="25"/>
        <v>hombre</v>
      </c>
      <c r="G368" s="20">
        <f t="shared" si="26"/>
        <v>429722.25</v>
      </c>
      <c r="H368" s="20" t="str">
        <f t="shared" si="27"/>
        <v>D</v>
      </c>
      <c r="I368" s="21">
        <f t="shared" si="28"/>
        <v>515666.69999999995</v>
      </c>
      <c r="J368" s="21">
        <f t="shared" si="29"/>
        <v>859444.5</v>
      </c>
    </row>
    <row r="369" spans="1:10" x14ac:dyDescent="0.25">
      <c r="A369" s="17">
        <v>368</v>
      </c>
      <c r="B369" s="17">
        <v>3</v>
      </c>
      <c r="C369" s="17">
        <v>0</v>
      </c>
      <c r="D369" s="20">
        <v>914931</v>
      </c>
      <c r="E369" s="17">
        <v>2</v>
      </c>
      <c r="F369" s="17" t="str">
        <f t="shared" si="25"/>
        <v>hombre</v>
      </c>
      <c r="G369" s="20">
        <f t="shared" si="26"/>
        <v>457465.5</v>
      </c>
      <c r="H369" s="20" t="str">
        <f t="shared" si="27"/>
        <v>D</v>
      </c>
      <c r="I369" s="21">
        <f t="shared" si="28"/>
        <v>274479.3</v>
      </c>
      <c r="J369" s="21">
        <f t="shared" si="29"/>
        <v>457465.5</v>
      </c>
    </row>
    <row r="370" spans="1:10" x14ac:dyDescent="0.25">
      <c r="A370" s="17">
        <v>369</v>
      </c>
      <c r="B370" s="17">
        <v>86</v>
      </c>
      <c r="C370" s="17">
        <v>1</v>
      </c>
      <c r="D370" s="20">
        <v>1235299</v>
      </c>
      <c r="E370" s="17">
        <v>2</v>
      </c>
      <c r="F370" s="17" t="str">
        <f t="shared" si="25"/>
        <v>mujer</v>
      </c>
      <c r="G370" s="20">
        <f t="shared" si="26"/>
        <v>617649.5</v>
      </c>
      <c r="H370" s="20" t="str">
        <f t="shared" si="27"/>
        <v>C</v>
      </c>
      <c r="I370" s="21">
        <f t="shared" si="28"/>
        <v>347059.80000000005</v>
      </c>
      <c r="J370" s="21">
        <f t="shared" si="29"/>
        <v>470589.7</v>
      </c>
    </row>
    <row r="371" spans="1:10" x14ac:dyDescent="0.25">
      <c r="A371" s="17">
        <v>370</v>
      </c>
      <c r="B371" s="17">
        <v>71</v>
      </c>
      <c r="C371" s="17">
        <v>0</v>
      </c>
      <c r="D371" s="20">
        <v>1390073</v>
      </c>
      <c r="E371" s="17">
        <v>5</v>
      </c>
      <c r="F371" s="17" t="str">
        <f t="shared" si="25"/>
        <v>hombre</v>
      </c>
      <c r="G371" s="20">
        <f t="shared" si="26"/>
        <v>278014.59999999998</v>
      </c>
      <c r="H371" s="20" t="str">
        <f t="shared" si="27"/>
        <v>D</v>
      </c>
      <c r="I371" s="21">
        <f t="shared" si="28"/>
        <v>417021.89999999997</v>
      </c>
      <c r="J371" s="21">
        <f t="shared" si="29"/>
        <v>695036.5</v>
      </c>
    </row>
    <row r="372" spans="1:10" x14ac:dyDescent="0.25">
      <c r="A372" s="17">
        <v>371</v>
      </c>
      <c r="B372" s="17">
        <v>45</v>
      </c>
      <c r="C372" s="17">
        <v>1</v>
      </c>
      <c r="D372" s="20">
        <v>786363</v>
      </c>
      <c r="E372" s="17">
        <v>2</v>
      </c>
      <c r="F372" s="17" t="str">
        <f t="shared" si="25"/>
        <v>mujer</v>
      </c>
      <c r="G372" s="20">
        <f t="shared" si="26"/>
        <v>393181.5</v>
      </c>
      <c r="H372" s="20" t="str">
        <f t="shared" si="27"/>
        <v>D</v>
      </c>
      <c r="I372" s="21">
        <f t="shared" si="28"/>
        <v>335908.9</v>
      </c>
      <c r="J372" s="21">
        <f t="shared" si="29"/>
        <v>493181.5</v>
      </c>
    </row>
    <row r="373" spans="1:10" x14ac:dyDescent="0.25">
      <c r="A373" s="17">
        <v>372</v>
      </c>
      <c r="B373" s="17">
        <v>91</v>
      </c>
      <c r="C373" s="17">
        <v>0</v>
      </c>
      <c r="D373" s="20">
        <v>1233058</v>
      </c>
      <c r="E373" s="17">
        <v>1</v>
      </c>
      <c r="F373" s="17" t="str">
        <f t="shared" si="25"/>
        <v>hombre</v>
      </c>
      <c r="G373" s="20">
        <f t="shared" si="26"/>
        <v>1233058</v>
      </c>
      <c r="H373" s="20" t="str">
        <f t="shared" si="27"/>
        <v>B</v>
      </c>
      <c r="I373" s="21">
        <f t="shared" si="28"/>
        <v>123305.8</v>
      </c>
      <c r="J373" s="21">
        <f t="shared" si="29"/>
        <v>184958.69999999998</v>
      </c>
    </row>
    <row r="374" spans="1:10" x14ac:dyDescent="0.25">
      <c r="A374" s="17">
        <v>373</v>
      </c>
      <c r="B374" s="17">
        <v>7</v>
      </c>
      <c r="C374" s="17">
        <v>0</v>
      </c>
      <c r="D374" s="20">
        <v>582731</v>
      </c>
      <c r="E374" s="17">
        <v>6</v>
      </c>
      <c r="F374" s="17" t="str">
        <f t="shared" si="25"/>
        <v>hombre</v>
      </c>
      <c r="G374" s="20">
        <f t="shared" si="26"/>
        <v>97121.833333333328</v>
      </c>
      <c r="H374" s="20" t="str">
        <f t="shared" si="27"/>
        <v>D</v>
      </c>
      <c r="I374" s="21">
        <f t="shared" si="28"/>
        <v>174819.3</v>
      </c>
      <c r="J374" s="21">
        <f t="shared" si="29"/>
        <v>291365.5</v>
      </c>
    </row>
    <row r="375" spans="1:10" x14ac:dyDescent="0.25">
      <c r="A375" s="17">
        <v>374</v>
      </c>
      <c r="B375" s="17">
        <v>9</v>
      </c>
      <c r="C375" s="17">
        <v>0</v>
      </c>
      <c r="D375" s="20">
        <v>271173</v>
      </c>
      <c r="E375" s="17">
        <v>5</v>
      </c>
      <c r="F375" s="17" t="str">
        <f t="shared" si="25"/>
        <v>hombre</v>
      </c>
      <c r="G375" s="20">
        <f t="shared" si="26"/>
        <v>54234.6</v>
      </c>
      <c r="H375" s="20" t="str">
        <f t="shared" si="27"/>
        <v>D</v>
      </c>
      <c r="I375" s="21">
        <f t="shared" si="28"/>
        <v>81351.899999999994</v>
      </c>
      <c r="J375" s="21">
        <f t="shared" si="29"/>
        <v>135586.5</v>
      </c>
    </row>
    <row r="376" spans="1:10" x14ac:dyDescent="0.25">
      <c r="A376" s="17">
        <v>375</v>
      </c>
      <c r="B376" s="17">
        <v>78</v>
      </c>
      <c r="C376" s="17">
        <v>0</v>
      </c>
      <c r="D376" s="20">
        <v>1114997</v>
      </c>
      <c r="E376" s="17">
        <v>4</v>
      </c>
      <c r="F376" s="17" t="str">
        <f t="shared" si="25"/>
        <v>hombre</v>
      </c>
      <c r="G376" s="20">
        <f t="shared" si="26"/>
        <v>278749.25</v>
      </c>
      <c r="H376" s="20" t="str">
        <f t="shared" si="27"/>
        <v>D</v>
      </c>
      <c r="I376" s="21">
        <f t="shared" si="28"/>
        <v>334499.09999999998</v>
      </c>
      <c r="J376" s="21">
        <f t="shared" si="29"/>
        <v>557498.5</v>
      </c>
    </row>
    <row r="377" spans="1:10" x14ac:dyDescent="0.25">
      <c r="A377" s="17">
        <v>376</v>
      </c>
      <c r="B377" s="17">
        <v>9</v>
      </c>
      <c r="C377" s="17">
        <v>1</v>
      </c>
      <c r="D377" s="20">
        <v>1722658</v>
      </c>
      <c r="E377" s="17">
        <v>4</v>
      </c>
      <c r="F377" s="17" t="str">
        <f t="shared" si="25"/>
        <v>mujer</v>
      </c>
      <c r="G377" s="20">
        <f t="shared" si="26"/>
        <v>430664.5</v>
      </c>
      <c r="H377" s="20" t="str">
        <f t="shared" si="27"/>
        <v>D</v>
      </c>
      <c r="I377" s="21">
        <f t="shared" si="28"/>
        <v>616797.39999999991</v>
      </c>
      <c r="J377" s="21">
        <f t="shared" si="29"/>
        <v>961329</v>
      </c>
    </row>
    <row r="378" spans="1:10" x14ac:dyDescent="0.25">
      <c r="A378" s="17">
        <v>377</v>
      </c>
      <c r="B378" s="17">
        <v>81</v>
      </c>
      <c r="C378" s="17">
        <v>0</v>
      </c>
      <c r="D378" s="20">
        <v>404470</v>
      </c>
      <c r="E378" s="17">
        <v>6</v>
      </c>
      <c r="F378" s="17" t="str">
        <f t="shared" si="25"/>
        <v>hombre</v>
      </c>
      <c r="G378" s="20">
        <f t="shared" si="26"/>
        <v>67411.666666666672</v>
      </c>
      <c r="H378" s="20" t="str">
        <f t="shared" si="27"/>
        <v>D</v>
      </c>
      <c r="I378" s="21">
        <f t="shared" si="28"/>
        <v>121341</v>
      </c>
      <c r="J378" s="21">
        <f t="shared" si="29"/>
        <v>202235</v>
      </c>
    </row>
    <row r="379" spans="1:10" x14ac:dyDescent="0.25">
      <c r="A379" s="17">
        <v>378</v>
      </c>
      <c r="B379" s="17">
        <v>66</v>
      </c>
      <c r="C379" s="17">
        <v>1</v>
      </c>
      <c r="D379" s="20">
        <v>477533</v>
      </c>
      <c r="E379" s="17">
        <v>2</v>
      </c>
      <c r="F379" s="17" t="str">
        <f t="shared" si="25"/>
        <v>mujer</v>
      </c>
      <c r="G379" s="20">
        <f t="shared" si="26"/>
        <v>238766.5</v>
      </c>
      <c r="H379" s="20" t="str">
        <f t="shared" si="27"/>
        <v>D</v>
      </c>
      <c r="I379" s="21">
        <f t="shared" si="28"/>
        <v>243259.9</v>
      </c>
      <c r="J379" s="21">
        <f t="shared" si="29"/>
        <v>338766.5</v>
      </c>
    </row>
    <row r="380" spans="1:10" x14ac:dyDescent="0.25">
      <c r="A380" s="17">
        <v>379</v>
      </c>
      <c r="B380" s="17">
        <v>77</v>
      </c>
      <c r="C380" s="17">
        <v>0</v>
      </c>
      <c r="D380" s="20">
        <v>76813</v>
      </c>
      <c r="E380" s="17">
        <v>2</v>
      </c>
      <c r="F380" s="17" t="str">
        <f t="shared" si="25"/>
        <v>hombre</v>
      </c>
      <c r="G380" s="20">
        <f t="shared" si="26"/>
        <v>38406.5</v>
      </c>
      <c r="H380" s="20" t="str">
        <f t="shared" si="27"/>
        <v>D</v>
      </c>
      <c r="I380" s="21">
        <f t="shared" si="28"/>
        <v>23043.899999999998</v>
      </c>
      <c r="J380" s="21">
        <f t="shared" si="29"/>
        <v>38406.5</v>
      </c>
    </row>
    <row r="381" spans="1:10" x14ac:dyDescent="0.25">
      <c r="A381" s="17">
        <v>380</v>
      </c>
      <c r="B381" s="17">
        <v>96</v>
      </c>
      <c r="C381" s="17">
        <v>0</v>
      </c>
      <c r="D381" s="20">
        <v>562256</v>
      </c>
      <c r="E381" s="17">
        <v>4</v>
      </c>
      <c r="F381" s="17" t="str">
        <f t="shared" si="25"/>
        <v>hombre</v>
      </c>
      <c r="G381" s="20">
        <f t="shared" si="26"/>
        <v>140564</v>
      </c>
      <c r="H381" s="20" t="str">
        <f t="shared" si="27"/>
        <v>D</v>
      </c>
      <c r="I381" s="21">
        <f t="shared" si="28"/>
        <v>168676.8</v>
      </c>
      <c r="J381" s="21">
        <f t="shared" si="29"/>
        <v>281128</v>
      </c>
    </row>
    <row r="382" spans="1:10" x14ac:dyDescent="0.25">
      <c r="A382" s="17">
        <v>381</v>
      </c>
      <c r="B382" s="17">
        <v>46</v>
      </c>
      <c r="C382" s="17">
        <v>0</v>
      </c>
      <c r="D382" s="20">
        <v>1955008</v>
      </c>
      <c r="E382" s="17">
        <v>5</v>
      </c>
      <c r="F382" s="17" t="str">
        <f t="shared" si="25"/>
        <v>hombre</v>
      </c>
      <c r="G382" s="20">
        <f t="shared" si="26"/>
        <v>391001.59999999998</v>
      </c>
      <c r="H382" s="20" t="str">
        <f t="shared" si="27"/>
        <v>D</v>
      </c>
      <c r="I382" s="21">
        <f t="shared" si="28"/>
        <v>586502.40000000002</v>
      </c>
      <c r="J382" s="21">
        <f t="shared" si="29"/>
        <v>977504</v>
      </c>
    </row>
    <row r="383" spans="1:10" x14ac:dyDescent="0.25">
      <c r="A383" s="17">
        <v>382</v>
      </c>
      <c r="B383" s="17">
        <v>52</v>
      </c>
      <c r="C383" s="17">
        <v>1</v>
      </c>
      <c r="D383" s="20">
        <v>1898104</v>
      </c>
      <c r="E383" s="17">
        <v>6</v>
      </c>
      <c r="F383" s="17" t="str">
        <f t="shared" si="25"/>
        <v>mujer</v>
      </c>
      <c r="G383" s="20">
        <f t="shared" si="26"/>
        <v>316350.66666666669</v>
      </c>
      <c r="H383" s="20" t="str">
        <f t="shared" si="27"/>
        <v>D</v>
      </c>
      <c r="I383" s="21">
        <f t="shared" si="28"/>
        <v>669431.19999999995</v>
      </c>
      <c r="J383" s="21">
        <f t="shared" si="29"/>
        <v>1049052</v>
      </c>
    </row>
    <row r="384" spans="1:10" x14ac:dyDescent="0.25">
      <c r="A384" s="17">
        <v>383</v>
      </c>
      <c r="B384" s="17">
        <v>63</v>
      </c>
      <c r="C384" s="17">
        <v>1</v>
      </c>
      <c r="D384" s="20">
        <v>83612</v>
      </c>
      <c r="E384" s="17">
        <v>5</v>
      </c>
      <c r="F384" s="17" t="str">
        <f t="shared" si="25"/>
        <v>mujer</v>
      </c>
      <c r="G384" s="20">
        <f t="shared" si="26"/>
        <v>16722.400000000001</v>
      </c>
      <c r="H384" s="20" t="str">
        <f t="shared" si="27"/>
        <v>D</v>
      </c>
      <c r="I384" s="21">
        <f t="shared" si="28"/>
        <v>125083.6</v>
      </c>
      <c r="J384" s="21">
        <f t="shared" si="29"/>
        <v>141806</v>
      </c>
    </row>
    <row r="385" spans="1:10" x14ac:dyDescent="0.25">
      <c r="A385" s="17">
        <v>384</v>
      </c>
      <c r="B385" s="17">
        <v>80</v>
      </c>
      <c r="C385" s="17">
        <v>0</v>
      </c>
      <c r="D385" s="20">
        <v>1293928</v>
      </c>
      <c r="E385" s="17">
        <v>2</v>
      </c>
      <c r="F385" s="17" t="str">
        <f t="shared" si="25"/>
        <v>hombre</v>
      </c>
      <c r="G385" s="20">
        <f t="shared" si="26"/>
        <v>646964</v>
      </c>
      <c r="H385" s="20" t="str">
        <f t="shared" si="27"/>
        <v>C</v>
      </c>
      <c r="I385" s="21">
        <f t="shared" si="28"/>
        <v>258785.6</v>
      </c>
      <c r="J385" s="21">
        <f t="shared" si="29"/>
        <v>388178.39999999997</v>
      </c>
    </row>
    <row r="386" spans="1:10" x14ac:dyDescent="0.25">
      <c r="A386" s="17">
        <v>385</v>
      </c>
      <c r="B386" s="17">
        <v>55</v>
      </c>
      <c r="C386" s="17">
        <v>0</v>
      </c>
      <c r="D386" s="20">
        <v>655072</v>
      </c>
      <c r="E386" s="17">
        <v>5</v>
      </c>
      <c r="F386" s="17" t="str">
        <f t="shared" si="25"/>
        <v>hombre</v>
      </c>
      <c r="G386" s="20">
        <f t="shared" si="26"/>
        <v>131014.39999999999</v>
      </c>
      <c r="H386" s="20" t="str">
        <f t="shared" si="27"/>
        <v>D</v>
      </c>
      <c r="I386" s="21">
        <f t="shared" si="28"/>
        <v>196521.60000000001</v>
      </c>
      <c r="J386" s="21">
        <f t="shared" si="29"/>
        <v>327536</v>
      </c>
    </row>
    <row r="387" spans="1:10" x14ac:dyDescent="0.25">
      <c r="A387" s="17">
        <v>386</v>
      </c>
      <c r="B387" s="17">
        <v>54</v>
      </c>
      <c r="C387" s="17">
        <v>1</v>
      </c>
      <c r="D387" s="20">
        <v>1162399</v>
      </c>
      <c r="E387" s="17">
        <v>2</v>
      </c>
      <c r="F387" s="17" t="str">
        <f t="shared" ref="F387:F450" si="30">IF(C387=1,"mujer","hombre")</f>
        <v>mujer</v>
      </c>
      <c r="G387" s="20">
        <f t="shared" ref="G387:G450" si="31">D387/E387</f>
        <v>581199.5</v>
      </c>
      <c r="H387" s="20" t="str">
        <f t="shared" ref="H387:H450" si="32">IF(G387&lt;=$N$6,$M$6,IF(G387&lt;=$N$5,$M$5,IF(G387&lt;=$N$4,$M$4,$M$3)))</f>
        <v>C</v>
      </c>
      <c r="I387" s="21">
        <f t="shared" ref="I387:I450" si="33">IF(C387=0,IF(H387=$M$15,$N$15*D387,IF(H387=$M$14,$N$14*D387,IF(H387=$M$13,$N$13*D387,$N$12))),IF(H387=$M$15,$N$15*D387,IF(H387=$M$14,$N$14*D387,IF(H387=$M$13,$N$13*D387,$N$12)))+100000)</f>
        <v>332479.80000000005</v>
      </c>
      <c r="J387" s="21">
        <f t="shared" ref="J387:J450" si="34">IF(C387=0,IF(H387=$M$22,$N$22*D387,IF(H387=$M$21,$N$21*D387,IF(H387=$M$20,$N$20*D387,N404))),IF(H387=$M$22,$N$22*D387,IF(H387=$M$21,$N$21*D387,IF(H387=$M$20,$N$20*D387,N404)))+100000)</f>
        <v>448719.7</v>
      </c>
    </row>
    <row r="388" spans="1:10" x14ac:dyDescent="0.25">
      <c r="A388" s="17">
        <v>387</v>
      </c>
      <c r="B388" s="17">
        <v>73</v>
      </c>
      <c r="C388" s="17">
        <v>0</v>
      </c>
      <c r="D388" s="20">
        <v>457257</v>
      </c>
      <c r="E388" s="17">
        <v>3</v>
      </c>
      <c r="F388" s="17" t="str">
        <f t="shared" si="30"/>
        <v>hombre</v>
      </c>
      <c r="G388" s="20">
        <f t="shared" si="31"/>
        <v>152419</v>
      </c>
      <c r="H388" s="20" t="str">
        <f t="shared" si="32"/>
        <v>D</v>
      </c>
      <c r="I388" s="21">
        <f t="shared" si="33"/>
        <v>137177.1</v>
      </c>
      <c r="J388" s="21">
        <f t="shared" si="34"/>
        <v>228628.5</v>
      </c>
    </row>
    <row r="389" spans="1:10" x14ac:dyDescent="0.25">
      <c r="A389" s="17">
        <v>388</v>
      </c>
      <c r="B389" s="17">
        <v>45</v>
      </c>
      <c r="C389" s="17">
        <v>0</v>
      </c>
      <c r="D389" s="20">
        <v>532595</v>
      </c>
      <c r="E389" s="17">
        <v>3</v>
      </c>
      <c r="F389" s="17" t="str">
        <f t="shared" si="30"/>
        <v>hombre</v>
      </c>
      <c r="G389" s="20">
        <f t="shared" si="31"/>
        <v>177531.66666666666</v>
      </c>
      <c r="H389" s="20" t="str">
        <f t="shared" si="32"/>
        <v>D</v>
      </c>
      <c r="I389" s="21">
        <f t="shared" si="33"/>
        <v>159778.5</v>
      </c>
      <c r="J389" s="21">
        <f t="shared" si="34"/>
        <v>266297.5</v>
      </c>
    </row>
    <row r="390" spans="1:10" x14ac:dyDescent="0.25">
      <c r="A390" s="17">
        <v>389</v>
      </c>
      <c r="B390" s="17">
        <v>53</v>
      </c>
      <c r="C390" s="17">
        <v>1</v>
      </c>
      <c r="D390" s="20">
        <v>46257</v>
      </c>
      <c r="E390" s="17">
        <v>1</v>
      </c>
      <c r="F390" s="17" t="str">
        <f t="shared" si="30"/>
        <v>mujer</v>
      </c>
      <c r="G390" s="20">
        <f t="shared" si="31"/>
        <v>46257</v>
      </c>
      <c r="H390" s="20" t="str">
        <f t="shared" si="32"/>
        <v>D</v>
      </c>
      <c r="I390" s="21">
        <f t="shared" si="33"/>
        <v>113877.1</v>
      </c>
      <c r="J390" s="21">
        <f t="shared" si="34"/>
        <v>123128.5</v>
      </c>
    </row>
    <row r="391" spans="1:10" x14ac:dyDescent="0.25">
      <c r="A391" s="17">
        <v>390</v>
      </c>
      <c r="B391" s="17">
        <v>70</v>
      </c>
      <c r="C391" s="17">
        <v>1</v>
      </c>
      <c r="D391" s="20">
        <v>817022</v>
      </c>
      <c r="E391" s="17">
        <v>6</v>
      </c>
      <c r="F391" s="17" t="str">
        <f t="shared" si="30"/>
        <v>mujer</v>
      </c>
      <c r="G391" s="20">
        <f t="shared" si="31"/>
        <v>136170.33333333334</v>
      </c>
      <c r="H391" s="20" t="str">
        <f t="shared" si="32"/>
        <v>D</v>
      </c>
      <c r="I391" s="21">
        <f t="shared" si="33"/>
        <v>345106.6</v>
      </c>
      <c r="J391" s="21">
        <f t="shared" si="34"/>
        <v>508511</v>
      </c>
    </row>
    <row r="392" spans="1:10" x14ac:dyDescent="0.25">
      <c r="A392" s="17">
        <v>391</v>
      </c>
      <c r="B392" s="17">
        <v>57</v>
      </c>
      <c r="C392" s="17">
        <v>1</v>
      </c>
      <c r="D392" s="20">
        <v>1137595</v>
      </c>
      <c r="E392" s="17">
        <v>4</v>
      </c>
      <c r="F392" s="17" t="str">
        <f t="shared" si="30"/>
        <v>mujer</v>
      </c>
      <c r="G392" s="20">
        <f t="shared" si="31"/>
        <v>284398.75</v>
      </c>
      <c r="H392" s="20" t="str">
        <f t="shared" si="32"/>
        <v>D</v>
      </c>
      <c r="I392" s="21">
        <f t="shared" si="33"/>
        <v>441278.5</v>
      </c>
      <c r="J392" s="21">
        <f t="shared" si="34"/>
        <v>668797.5</v>
      </c>
    </row>
    <row r="393" spans="1:10" x14ac:dyDescent="0.25">
      <c r="A393" s="17">
        <v>392</v>
      </c>
      <c r="B393" s="17">
        <v>66</v>
      </c>
      <c r="C393" s="17">
        <v>0</v>
      </c>
      <c r="D393" s="20">
        <v>1630945</v>
      </c>
      <c r="E393" s="17">
        <v>6</v>
      </c>
      <c r="F393" s="17" t="str">
        <f t="shared" si="30"/>
        <v>hombre</v>
      </c>
      <c r="G393" s="20">
        <f t="shared" si="31"/>
        <v>271824.16666666669</v>
      </c>
      <c r="H393" s="20" t="str">
        <f t="shared" si="32"/>
        <v>D</v>
      </c>
      <c r="I393" s="21">
        <f t="shared" si="33"/>
        <v>489283.5</v>
      </c>
      <c r="J393" s="21">
        <f t="shared" si="34"/>
        <v>815472.5</v>
      </c>
    </row>
    <row r="394" spans="1:10" x14ac:dyDescent="0.25">
      <c r="A394" s="17">
        <v>393</v>
      </c>
      <c r="B394" s="17">
        <v>68</v>
      </c>
      <c r="C394" s="17">
        <v>1</v>
      </c>
      <c r="D394" s="20">
        <v>466165</v>
      </c>
      <c r="E394" s="17">
        <v>3</v>
      </c>
      <c r="F394" s="17" t="str">
        <f t="shared" si="30"/>
        <v>mujer</v>
      </c>
      <c r="G394" s="20">
        <f t="shared" si="31"/>
        <v>155388.33333333334</v>
      </c>
      <c r="H394" s="20" t="str">
        <f t="shared" si="32"/>
        <v>D</v>
      </c>
      <c r="I394" s="21">
        <f t="shared" si="33"/>
        <v>239849.5</v>
      </c>
      <c r="J394" s="21">
        <f t="shared" si="34"/>
        <v>333082.5</v>
      </c>
    </row>
    <row r="395" spans="1:10" x14ac:dyDescent="0.25">
      <c r="A395" s="17">
        <v>394</v>
      </c>
      <c r="B395" s="17">
        <v>11</v>
      </c>
      <c r="C395" s="17">
        <v>1</v>
      </c>
      <c r="D395" s="20">
        <v>704369</v>
      </c>
      <c r="E395" s="17">
        <v>6</v>
      </c>
      <c r="F395" s="17" t="str">
        <f t="shared" si="30"/>
        <v>mujer</v>
      </c>
      <c r="G395" s="20">
        <f t="shared" si="31"/>
        <v>117394.83333333333</v>
      </c>
      <c r="H395" s="20" t="str">
        <f t="shared" si="32"/>
        <v>D</v>
      </c>
      <c r="I395" s="21">
        <f t="shared" si="33"/>
        <v>311310.69999999995</v>
      </c>
      <c r="J395" s="21">
        <f t="shared" si="34"/>
        <v>452184.5</v>
      </c>
    </row>
    <row r="396" spans="1:10" x14ac:dyDescent="0.25">
      <c r="A396" s="17">
        <v>395</v>
      </c>
      <c r="B396" s="17">
        <v>50</v>
      </c>
      <c r="C396" s="17">
        <v>0</v>
      </c>
      <c r="D396" s="20">
        <v>808657</v>
      </c>
      <c r="E396" s="17">
        <v>6</v>
      </c>
      <c r="F396" s="17" t="str">
        <f t="shared" si="30"/>
        <v>hombre</v>
      </c>
      <c r="G396" s="20">
        <f t="shared" si="31"/>
        <v>134776.16666666666</v>
      </c>
      <c r="H396" s="20" t="str">
        <f t="shared" si="32"/>
        <v>D</v>
      </c>
      <c r="I396" s="21">
        <f t="shared" si="33"/>
        <v>242597.09999999998</v>
      </c>
      <c r="J396" s="21">
        <f t="shared" si="34"/>
        <v>404328.5</v>
      </c>
    </row>
    <row r="397" spans="1:10" x14ac:dyDescent="0.25">
      <c r="A397" s="17">
        <v>396</v>
      </c>
      <c r="B397" s="17">
        <v>4</v>
      </c>
      <c r="C397" s="17">
        <v>0</v>
      </c>
      <c r="D397" s="20">
        <v>183089</v>
      </c>
      <c r="E397" s="17">
        <v>1</v>
      </c>
      <c r="F397" s="17" t="str">
        <f t="shared" si="30"/>
        <v>hombre</v>
      </c>
      <c r="G397" s="20">
        <f t="shared" si="31"/>
        <v>183089</v>
      </c>
      <c r="H397" s="20" t="str">
        <f t="shared" si="32"/>
        <v>D</v>
      </c>
      <c r="I397" s="21">
        <f t="shared" si="33"/>
        <v>54926.7</v>
      </c>
      <c r="J397" s="21">
        <f t="shared" si="34"/>
        <v>91544.5</v>
      </c>
    </row>
    <row r="398" spans="1:10" x14ac:dyDescent="0.25">
      <c r="A398" s="17">
        <v>397</v>
      </c>
      <c r="B398" s="17">
        <v>19</v>
      </c>
      <c r="C398" s="17">
        <v>1</v>
      </c>
      <c r="D398" s="20">
        <v>1560029</v>
      </c>
      <c r="E398" s="17">
        <v>2</v>
      </c>
      <c r="F398" s="17" t="str">
        <f t="shared" si="30"/>
        <v>mujer</v>
      </c>
      <c r="G398" s="20">
        <f t="shared" si="31"/>
        <v>780014.5</v>
      </c>
      <c r="H398" s="20" t="str">
        <f t="shared" si="32"/>
        <v>C</v>
      </c>
      <c r="I398" s="21">
        <f t="shared" si="33"/>
        <v>412005.8</v>
      </c>
      <c r="J398" s="21">
        <f t="shared" si="34"/>
        <v>568008.69999999995</v>
      </c>
    </row>
    <row r="399" spans="1:10" x14ac:dyDescent="0.25">
      <c r="A399" s="17">
        <v>398</v>
      </c>
      <c r="B399" s="17">
        <v>91</v>
      </c>
      <c r="C399" s="17">
        <v>0</v>
      </c>
      <c r="D399" s="20">
        <v>1622584</v>
      </c>
      <c r="E399" s="17">
        <v>2</v>
      </c>
      <c r="F399" s="17" t="str">
        <f t="shared" si="30"/>
        <v>hombre</v>
      </c>
      <c r="G399" s="20">
        <f t="shared" si="31"/>
        <v>811292</v>
      </c>
      <c r="H399" s="20" t="str">
        <f t="shared" si="32"/>
        <v>C</v>
      </c>
      <c r="I399" s="21">
        <f t="shared" si="33"/>
        <v>324516.80000000005</v>
      </c>
      <c r="J399" s="21">
        <f t="shared" si="34"/>
        <v>486775.19999999995</v>
      </c>
    </row>
    <row r="400" spans="1:10" x14ac:dyDescent="0.25">
      <c r="A400" s="17">
        <v>399</v>
      </c>
      <c r="B400" s="17">
        <v>57</v>
      </c>
      <c r="C400" s="17">
        <v>1</v>
      </c>
      <c r="D400" s="20">
        <v>1270185</v>
      </c>
      <c r="E400" s="17">
        <v>2</v>
      </c>
      <c r="F400" s="17" t="str">
        <f t="shared" si="30"/>
        <v>mujer</v>
      </c>
      <c r="G400" s="20">
        <f t="shared" si="31"/>
        <v>635092.5</v>
      </c>
      <c r="H400" s="20" t="str">
        <f t="shared" si="32"/>
        <v>C</v>
      </c>
      <c r="I400" s="21">
        <f t="shared" si="33"/>
        <v>354037</v>
      </c>
      <c r="J400" s="21">
        <f t="shared" si="34"/>
        <v>481055.5</v>
      </c>
    </row>
    <row r="401" spans="1:10" x14ac:dyDescent="0.25">
      <c r="A401" s="17">
        <v>400</v>
      </c>
      <c r="B401" s="17">
        <v>84</v>
      </c>
      <c r="C401" s="17">
        <v>1</v>
      </c>
      <c r="D401" s="20">
        <v>1895247</v>
      </c>
      <c r="E401" s="17">
        <v>1</v>
      </c>
      <c r="F401" s="17" t="str">
        <f t="shared" si="30"/>
        <v>mujer</v>
      </c>
      <c r="G401" s="20">
        <f t="shared" si="31"/>
        <v>1895247</v>
      </c>
      <c r="H401" s="20" t="str">
        <f t="shared" si="32"/>
        <v>A</v>
      </c>
      <c r="I401" s="21">
        <f t="shared" si="33"/>
        <v>100000</v>
      </c>
      <c r="J401" s="21">
        <f t="shared" si="34"/>
        <v>100000</v>
      </c>
    </row>
    <row r="402" spans="1:10" x14ac:dyDescent="0.25">
      <c r="A402" s="17">
        <v>401</v>
      </c>
      <c r="B402" s="17">
        <v>50</v>
      </c>
      <c r="C402" s="17">
        <v>1</v>
      </c>
      <c r="D402" s="20">
        <v>1207224</v>
      </c>
      <c r="E402" s="17">
        <v>6</v>
      </c>
      <c r="F402" s="17" t="str">
        <f t="shared" si="30"/>
        <v>mujer</v>
      </c>
      <c r="G402" s="20">
        <f t="shared" si="31"/>
        <v>201204</v>
      </c>
      <c r="H402" s="20" t="str">
        <f t="shared" si="32"/>
        <v>D</v>
      </c>
      <c r="I402" s="21">
        <f t="shared" si="33"/>
        <v>462167.2</v>
      </c>
      <c r="J402" s="21">
        <f t="shared" si="34"/>
        <v>703612</v>
      </c>
    </row>
    <row r="403" spans="1:10" x14ac:dyDescent="0.25">
      <c r="A403" s="17">
        <v>402</v>
      </c>
      <c r="B403" s="17">
        <v>62</v>
      </c>
      <c r="C403" s="17">
        <v>1</v>
      </c>
      <c r="D403" s="20">
        <v>738529</v>
      </c>
      <c r="E403" s="17">
        <v>1</v>
      </c>
      <c r="F403" s="17" t="str">
        <f t="shared" si="30"/>
        <v>mujer</v>
      </c>
      <c r="G403" s="20">
        <f t="shared" si="31"/>
        <v>738529</v>
      </c>
      <c r="H403" s="20" t="str">
        <f t="shared" si="32"/>
        <v>C</v>
      </c>
      <c r="I403" s="21">
        <f t="shared" si="33"/>
        <v>247705.80000000002</v>
      </c>
      <c r="J403" s="21">
        <f t="shared" si="34"/>
        <v>321558.69999999995</v>
      </c>
    </row>
    <row r="404" spans="1:10" x14ac:dyDescent="0.25">
      <c r="A404" s="17">
        <v>403</v>
      </c>
      <c r="B404" s="17">
        <v>8</v>
      </c>
      <c r="C404" s="17">
        <v>0</v>
      </c>
      <c r="D404" s="20">
        <v>1407377</v>
      </c>
      <c r="E404" s="17">
        <v>3</v>
      </c>
      <c r="F404" s="17" t="str">
        <f t="shared" si="30"/>
        <v>hombre</v>
      </c>
      <c r="G404" s="20">
        <f t="shared" si="31"/>
        <v>469125.66666666669</v>
      </c>
      <c r="H404" s="20" t="str">
        <f t="shared" si="32"/>
        <v>D</v>
      </c>
      <c r="I404" s="21">
        <f t="shared" si="33"/>
        <v>422213.1</v>
      </c>
      <c r="J404" s="21">
        <f t="shared" si="34"/>
        <v>703688.5</v>
      </c>
    </row>
    <row r="405" spans="1:10" x14ac:dyDescent="0.25">
      <c r="A405" s="17">
        <v>404</v>
      </c>
      <c r="B405" s="17">
        <v>72</v>
      </c>
      <c r="C405" s="17">
        <v>0</v>
      </c>
      <c r="D405" s="20">
        <v>1495365</v>
      </c>
      <c r="E405" s="17">
        <v>6</v>
      </c>
      <c r="F405" s="17" t="str">
        <f t="shared" si="30"/>
        <v>hombre</v>
      </c>
      <c r="G405" s="20">
        <f t="shared" si="31"/>
        <v>249227.5</v>
      </c>
      <c r="H405" s="20" t="str">
        <f t="shared" si="32"/>
        <v>D</v>
      </c>
      <c r="I405" s="21">
        <f t="shared" si="33"/>
        <v>448609.5</v>
      </c>
      <c r="J405" s="21">
        <f t="shared" si="34"/>
        <v>747682.5</v>
      </c>
    </row>
    <row r="406" spans="1:10" x14ac:dyDescent="0.25">
      <c r="A406" s="17">
        <v>405</v>
      </c>
      <c r="B406" s="17">
        <v>41</v>
      </c>
      <c r="C406" s="17">
        <v>0</v>
      </c>
      <c r="D406" s="20">
        <v>1180932</v>
      </c>
      <c r="E406" s="17">
        <v>4</v>
      </c>
      <c r="F406" s="17" t="str">
        <f t="shared" si="30"/>
        <v>hombre</v>
      </c>
      <c r="G406" s="20">
        <f t="shared" si="31"/>
        <v>295233</v>
      </c>
      <c r="H406" s="20" t="str">
        <f t="shared" si="32"/>
        <v>D</v>
      </c>
      <c r="I406" s="21">
        <f t="shared" si="33"/>
        <v>354279.6</v>
      </c>
      <c r="J406" s="21">
        <f t="shared" si="34"/>
        <v>590466</v>
      </c>
    </row>
    <row r="407" spans="1:10" x14ac:dyDescent="0.25">
      <c r="A407" s="17">
        <v>406</v>
      </c>
      <c r="B407" s="17">
        <v>17</v>
      </c>
      <c r="C407" s="17">
        <v>1</v>
      </c>
      <c r="D407" s="20">
        <v>903495</v>
      </c>
      <c r="E407" s="17">
        <v>6</v>
      </c>
      <c r="F407" s="17" t="str">
        <f t="shared" si="30"/>
        <v>mujer</v>
      </c>
      <c r="G407" s="20">
        <f t="shared" si="31"/>
        <v>150582.5</v>
      </c>
      <c r="H407" s="20" t="str">
        <f t="shared" si="32"/>
        <v>D</v>
      </c>
      <c r="I407" s="21">
        <f t="shared" si="33"/>
        <v>371048.5</v>
      </c>
      <c r="J407" s="21">
        <f t="shared" si="34"/>
        <v>551747.5</v>
      </c>
    </row>
    <row r="408" spans="1:10" x14ac:dyDescent="0.25">
      <c r="A408" s="17">
        <v>407</v>
      </c>
      <c r="B408" s="17">
        <v>9</v>
      </c>
      <c r="C408" s="17">
        <v>0</v>
      </c>
      <c r="D408" s="20">
        <v>1945577</v>
      </c>
      <c r="E408" s="17">
        <v>5</v>
      </c>
      <c r="F408" s="17" t="str">
        <f t="shared" si="30"/>
        <v>hombre</v>
      </c>
      <c r="G408" s="20">
        <f t="shared" si="31"/>
        <v>389115.4</v>
      </c>
      <c r="H408" s="20" t="str">
        <f t="shared" si="32"/>
        <v>D</v>
      </c>
      <c r="I408" s="21">
        <f t="shared" si="33"/>
        <v>583673.1</v>
      </c>
      <c r="J408" s="21">
        <f t="shared" si="34"/>
        <v>972788.5</v>
      </c>
    </row>
    <row r="409" spans="1:10" x14ac:dyDescent="0.25">
      <c r="A409" s="17">
        <v>408</v>
      </c>
      <c r="B409" s="17">
        <v>65</v>
      </c>
      <c r="C409" s="17">
        <v>0</v>
      </c>
      <c r="D409" s="20">
        <v>952128</v>
      </c>
      <c r="E409" s="17">
        <v>6</v>
      </c>
      <c r="F409" s="17" t="str">
        <f t="shared" si="30"/>
        <v>hombre</v>
      </c>
      <c r="G409" s="20">
        <f t="shared" si="31"/>
        <v>158688</v>
      </c>
      <c r="H409" s="20" t="str">
        <f t="shared" si="32"/>
        <v>D</v>
      </c>
      <c r="I409" s="21">
        <f t="shared" si="33"/>
        <v>285638.39999999997</v>
      </c>
      <c r="J409" s="21">
        <f t="shared" si="34"/>
        <v>476064</v>
      </c>
    </row>
    <row r="410" spans="1:10" x14ac:dyDescent="0.25">
      <c r="A410" s="17">
        <v>409</v>
      </c>
      <c r="B410" s="17">
        <v>17</v>
      </c>
      <c r="C410" s="17">
        <v>0</v>
      </c>
      <c r="D410" s="20">
        <v>89388</v>
      </c>
      <c r="E410" s="17">
        <v>5</v>
      </c>
      <c r="F410" s="17" t="str">
        <f t="shared" si="30"/>
        <v>hombre</v>
      </c>
      <c r="G410" s="20">
        <f t="shared" si="31"/>
        <v>17877.599999999999</v>
      </c>
      <c r="H410" s="20" t="str">
        <f t="shared" si="32"/>
        <v>D</v>
      </c>
      <c r="I410" s="21">
        <f t="shared" si="33"/>
        <v>26816.399999999998</v>
      </c>
      <c r="J410" s="21">
        <f t="shared" si="34"/>
        <v>44694</v>
      </c>
    </row>
    <row r="411" spans="1:10" x14ac:dyDescent="0.25">
      <c r="A411" s="17">
        <v>410</v>
      </c>
      <c r="B411" s="17">
        <v>4</v>
      </c>
      <c r="C411" s="17">
        <v>1</v>
      </c>
      <c r="D411" s="20">
        <v>1110639</v>
      </c>
      <c r="E411" s="17">
        <v>2</v>
      </c>
      <c r="F411" s="17" t="str">
        <f t="shared" si="30"/>
        <v>mujer</v>
      </c>
      <c r="G411" s="20">
        <f t="shared" si="31"/>
        <v>555319.5</v>
      </c>
      <c r="H411" s="20" t="str">
        <f t="shared" si="32"/>
        <v>C</v>
      </c>
      <c r="I411" s="21">
        <f t="shared" si="33"/>
        <v>322127.80000000005</v>
      </c>
      <c r="J411" s="21">
        <f t="shared" si="34"/>
        <v>433191.7</v>
      </c>
    </row>
    <row r="412" spans="1:10" x14ac:dyDescent="0.25">
      <c r="A412" s="17">
        <v>411</v>
      </c>
      <c r="B412" s="17">
        <v>94</v>
      </c>
      <c r="C412" s="17">
        <v>0</v>
      </c>
      <c r="D412" s="20">
        <v>1059622</v>
      </c>
      <c r="E412" s="17">
        <v>3</v>
      </c>
      <c r="F412" s="17" t="str">
        <f t="shared" si="30"/>
        <v>hombre</v>
      </c>
      <c r="G412" s="20">
        <f t="shared" si="31"/>
        <v>353207.33333333331</v>
      </c>
      <c r="H412" s="20" t="str">
        <f t="shared" si="32"/>
        <v>D</v>
      </c>
      <c r="I412" s="21">
        <f t="shared" si="33"/>
        <v>317886.59999999998</v>
      </c>
      <c r="J412" s="21">
        <f t="shared" si="34"/>
        <v>529811</v>
      </c>
    </row>
    <row r="413" spans="1:10" x14ac:dyDescent="0.25">
      <c r="A413" s="17">
        <v>412</v>
      </c>
      <c r="B413" s="17">
        <v>22</v>
      </c>
      <c r="C413" s="17">
        <v>0</v>
      </c>
      <c r="D413" s="20">
        <v>1217279</v>
      </c>
      <c r="E413" s="17">
        <v>6</v>
      </c>
      <c r="F413" s="17" t="str">
        <f t="shared" si="30"/>
        <v>hombre</v>
      </c>
      <c r="G413" s="20">
        <f t="shared" si="31"/>
        <v>202879.83333333334</v>
      </c>
      <c r="H413" s="20" t="str">
        <f t="shared" si="32"/>
        <v>D</v>
      </c>
      <c r="I413" s="21">
        <f t="shared" si="33"/>
        <v>365183.7</v>
      </c>
      <c r="J413" s="21">
        <f t="shared" si="34"/>
        <v>608639.5</v>
      </c>
    </row>
    <row r="414" spans="1:10" x14ac:dyDescent="0.25">
      <c r="A414" s="17">
        <v>413</v>
      </c>
      <c r="B414" s="17">
        <v>35</v>
      </c>
      <c r="C414" s="17">
        <v>1</v>
      </c>
      <c r="D414" s="20">
        <v>551878</v>
      </c>
      <c r="E414" s="17">
        <v>1</v>
      </c>
      <c r="F414" s="17" t="str">
        <f t="shared" si="30"/>
        <v>mujer</v>
      </c>
      <c r="G414" s="20">
        <f t="shared" si="31"/>
        <v>551878</v>
      </c>
      <c r="H414" s="20" t="str">
        <f t="shared" si="32"/>
        <v>C</v>
      </c>
      <c r="I414" s="21">
        <f t="shared" si="33"/>
        <v>210375.6</v>
      </c>
      <c r="J414" s="21">
        <f t="shared" si="34"/>
        <v>265563.40000000002</v>
      </c>
    </row>
    <row r="415" spans="1:10" x14ac:dyDescent="0.25">
      <c r="A415" s="17">
        <v>414</v>
      </c>
      <c r="B415" s="17">
        <v>19</v>
      </c>
      <c r="C415" s="17">
        <v>1</v>
      </c>
      <c r="D415" s="20">
        <v>767620</v>
      </c>
      <c r="E415" s="17">
        <v>3</v>
      </c>
      <c r="F415" s="17" t="str">
        <f t="shared" si="30"/>
        <v>mujer</v>
      </c>
      <c r="G415" s="20">
        <f t="shared" si="31"/>
        <v>255873.33333333334</v>
      </c>
      <c r="H415" s="20" t="str">
        <f t="shared" si="32"/>
        <v>D</v>
      </c>
      <c r="I415" s="21">
        <f t="shared" si="33"/>
        <v>330286</v>
      </c>
      <c r="J415" s="21">
        <f t="shared" si="34"/>
        <v>483810</v>
      </c>
    </row>
    <row r="416" spans="1:10" x14ac:dyDescent="0.25">
      <c r="A416" s="17">
        <v>415</v>
      </c>
      <c r="B416" s="17">
        <v>15</v>
      </c>
      <c r="C416" s="17">
        <v>0</v>
      </c>
      <c r="D416" s="20">
        <v>498228</v>
      </c>
      <c r="E416" s="17">
        <v>4</v>
      </c>
      <c r="F416" s="17" t="str">
        <f t="shared" si="30"/>
        <v>hombre</v>
      </c>
      <c r="G416" s="20">
        <f t="shared" si="31"/>
        <v>124557</v>
      </c>
      <c r="H416" s="20" t="str">
        <f t="shared" si="32"/>
        <v>D</v>
      </c>
      <c r="I416" s="21">
        <f t="shared" si="33"/>
        <v>149468.4</v>
      </c>
      <c r="J416" s="21">
        <f t="shared" si="34"/>
        <v>249114</v>
      </c>
    </row>
    <row r="417" spans="1:10" x14ac:dyDescent="0.25">
      <c r="A417" s="17">
        <v>416</v>
      </c>
      <c r="B417" s="17">
        <v>33</v>
      </c>
      <c r="C417" s="17">
        <v>0</v>
      </c>
      <c r="D417" s="20">
        <v>1203184</v>
      </c>
      <c r="E417" s="17">
        <v>6</v>
      </c>
      <c r="F417" s="17" t="str">
        <f t="shared" si="30"/>
        <v>hombre</v>
      </c>
      <c r="G417" s="20">
        <f t="shared" si="31"/>
        <v>200530.66666666666</v>
      </c>
      <c r="H417" s="20" t="str">
        <f t="shared" si="32"/>
        <v>D</v>
      </c>
      <c r="I417" s="21">
        <f t="shared" si="33"/>
        <v>360955.2</v>
      </c>
      <c r="J417" s="21">
        <f t="shared" si="34"/>
        <v>601592</v>
      </c>
    </row>
    <row r="418" spans="1:10" x14ac:dyDescent="0.25">
      <c r="A418" s="17">
        <v>417</v>
      </c>
      <c r="B418" s="17">
        <v>52</v>
      </c>
      <c r="C418" s="17">
        <v>0</v>
      </c>
      <c r="D418" s="20">
        <v>112399</v>
      </c>
      <c r="E418" s="17">
        <v>1</v>
      </c>
      <c r="F418" s="17" t="str">
        <f t="shared" si="30"/>
        <v>hombre</v>
      </c>
      <c r="G418" s="20">
        <f t="shared" si="31"/>
        <v>112399</v>
      </c>
      <c r="H418" s="20" t="str">
        <f t="shared" si="32"/>
        <v>D</v>
      </c>
      <c r="I418" s="21">
        <f t="shared" si="33"/>
        <v>33719.699999999997</v>
      </c>
      <c r="J418" s="21">
        <f t="shared" si="34"/>
        <v>56199.5</v>
      </c>
    </row>
    <row r="419" spans="1:10" x14ac:dyDescent="0.25">
      <c r="A419" s="17">
        <v>418</v>
      </c>
      <c r="B419" s="17">
        <v>34</v>
      </c>
      <c r="C419" s="17">
        <v>0</v>
      </c>
      <c r="D419" s="20">
        <v>266737</v>
      </c>
      <c r="E419" s="17">
        <v>6</v>
      </c>
      <c r="F419" s="17" t="str">
        <f t="shared" si="30"/>
        <v>hombre</v>
      </c>
      <c r="G419" s="20">
        <f t="shared" si="31"/>
        <v>44456.166666666664</v>
      </c>
      <c r="H419" s="20" t="str">
        <f t="shared" si="32"/>
        <v>D</v>
      </c>
      <c r="I419" s="21">
        <f t="shared" si="33"/>
        <v>80021.099999999991</v>
      </c>
      <c r="J419" s="21">
        <f t="shared" si="34"/>
        <v>133368.5</v>
      </c>
    </row>
    <row r="420" spans="1:10" x14ac:dyDescent="0.25">
      <c r="A420" s="17">
        <v>419</v>
      </c>
      <c r="B420" s="17">
        <v>71</v>
      </c>
      <c r="C420" s="17">
        <v>0</v>
      </c>
      <c r="D420" s="20">
        <v>1038666</v>
      </c>
      <c r="E420" s="17">
        <v>2</v>
      </c>
      <c r="F420" s="17" t="str">
        <f t="shared" si="30"/>
        <v>hombre</v>
      </c>
      <c r="G420" s="20">
        <f t="shared" si="31"/>
        <v>519333</v>
      </c>
      <c r="H420" s="20" t="str">
        <f t="shared" si="32"/>
        <v>C</v>
      </c>
      <c r="I420" s="21">
        <f t="shared" si="33"/>
        <v>207733.2</v>
      </c>
      <c r="J420" s="21">
        <f t="shared" si="34"/>
        <v>311599.8</v>
      </c>
    </row>
    <row r="421" spans="1:10" x14ac:dyDescent="0.25">
      <c r="A421" s="17">
        <v>420</v>
      </c>
      <c r="B421" s="17">
        <v>90</v>
      </c>
      <c r="C421" s="17">
        <v>1</v>
      </c>
      <c r="D421" s="20">
        <v>1298089</v>
      </c>
      <c r="E421" s="17">
        <v>1</v>
      </c>
      <c r="F421" s="17" t="str">
        <f t="shared" si="30"/>
        <v>mujer</v>
      </c>
      <c r="G421" s="20">
        <f t="shared" si="31"/>
        <v>1298089</v>
      </c>
      <c r="H421" s="20" t="str">
        <f t="shared" si="32"/>
        <v>B</v>
      </c>
      <c r="I421" s="21">
        <f t="shared" si="33"/>
        <v>229808.90000000002</v>
      </c>
      <c r="J421" s="21">
        <f t="shared" si="34"/>
        <v>294713.34999999998</v>
      </c>
    </row>
    <row r="422" spans="1:10" x14ac:dyDescent="0.25">
      <c r="A422" s="17">
        <v>421</v>
      </c>
      <c r="B422" s="17">
        <v>51</v>
      </c>
      <c r="C422" s="17">
        <v>1</v>
      </c>
      <c r="D422" s="20">
        <v>990599</v>
      </c>
      <c r="E422" s="17">
        <v>2</v>
      </c>
      <c r="F422" s="17" t="str">
        <f t="shared" si="30"/>
        <v>mujer</v>
      </c>
      <c r="G422" s="20">
        <f t="shared" si="31"/>
        <v>495299.5</v>
      </c>
      <c r="H422" s="20" t="str">
        <f t="shared" si="32"/>
        <v>D</v>
      </c>
      <c r="I422" s="21">
        <f t="shared" si="33"/>
        <v>397179.7</v>
      </c>
      <c r="J422" s="21">
        <f t="shared" si="34"/>
        <v>595299.5</v>
      </c>
    </row>
    <row r="423" spans="1:10" x14ac:dyDescent="0.25">
      <c r="A423" s="17">
        <v>422</v>
      </c>
      <c r="B423" s="17">
        <v>77</v>
      </c>
      <c r="C423" s="17">
        <v>1</v>
      </c>
      <c r="D423" s="20">
        <v>627609</v>
      </c>
      <c r="E423" s="17">
        <v>2</v>
      </c>
      <c r="F423" s="17" t="str">
        <f t="shared" si="30"/>
        <v>mujer</v>
      </c>
      <c r="G423" s="20">
        <f t="shared" si="31"/>
        <v>313804.5</v>
      </c>
      <c r="H423" s="20" t="str">
        <f t="shared" si="32"/>
        <v>D</v>
      </c>
      <c r="I423" s="21">
        <f t="shared" si="33"/>
        <v>288282.69999999995</v>
      </c>
      <c r="J423" s="21">
        <f t="shared" si="34"/>
        <v>413804.5</v>
      </c>
    </row>
    <row r="424" spans="1:10" x14ac:dyDescent="0.25">
      <c r="A424" s="17">
        <v>423</v>
      </c>
      <c r="B424" s="17">
        <v>72</v>
      </c>
      <c r="C424" s="17">
        <v>0</v>
      </c>
      <c r="D424" s="20">
        <v>77763</v>
      </c>
      <c r="E424" s="17">
        <v>3</v>
      </c>
      <c r="F424" s="17" t="str">
        <f t="shared" si="30"/>
        <v>hombre</v>
      </c>
      <c r="G424" s="20">
        <f t="shared" si="31"/>
        <v>25921</v>
      </c>
      <c r="H424" s="20" t="str">
        <f t="shared" si="32"/>
        <v>D</v>
      </c>
      <c r="I424" s="21">
        <f t="shared" si="33"/>
        <v>23328.899999999998</v>
      </c>
      <c r="J424" s="21">
        <f t="shared" si="34"/>
        <v>38881.5</v>
      </c>
    </row>
    <row r="425" spans="1:10" x14ac:dyDescent="0.25">
      <c r="A425" s="17">
        <v>424</v>
      </c>
      <c r="B425" s="17">
        <v>34</v>
      </c>
      <c r="C425" s="17">
        <v>0</v>
      </c>
      <c r="D425" s="20">
        <v>268055</v>
      </c>
      <c r="E425" s="17">
        <v>3</v>
      </c>
      <c r="F425" s="17" t="str">
        <f t="shared" si="30"/>
        <v>hombre</v>
      </c>
      <c r="G425" s="20">
        <f t="shared" si="31"/>
        <v>89351.666666666672</v>
      </c>
      <c r="H425" s="20" t="str">
        <f t="shared" si="32"/>
        <v>D</v>
      </c>
      <c r="I425" s="21">
        <f t="shared" si="33"/>
        <v>80416.5</v>
      </c>
      <c r="J425" s="21">
        <f t="shared" si="34"/>
        <v>134027.5</v>
      </c>
    </row>
    <row r="426" spans="1:10" x14ac:dyDescent="0.25">
      <c r="A426" s="17">
        <v>425</v>
      </c>
      <c r="B426" s="17">
        <v>14</v>
      </c>
      <c r="C426" s="17">
        <v>1</v>
      </c>
      <c r="D426" s="20">
        <v>293780</v>
      </c>
      <c r="E426" s="17">
        <v>1</v>
      </c>
      <c r="F426" s="17" t="str">
        <f t="shared" si="30"/>
        <v>mujer</v>
      </c>
      <c r="G426" s="20">
        <f t="shared" si="31"/>
        <v>293780</v>
      </c>
      <c r="H426" s="20" t="str">
        <f t="shared" si="32"/>
        <v>D</v>
      </c>
      <c r="I426" s="21">
        <f t="shared" si="33"/>
        <v>188134</v>
      </c>
      <c r="J426" s="21">
        <f t="shared" si="34"/>
        <v>246890</v>
      </c>
    </row>
    <row r="427" spans="1:10" x14ac:dyDescent="0.25">
      <c r="A427" s="17">
        <v>426</v>
      </c>
      <c r="B427" s="17">
        <v>5</v>
      </c>
      <c r="C427" s="17">
        <v>0</v>
      </c>
      <c r="D427" s="20">
        <v>113242</v>
      </c>
      <c r="E427" s="17">
        <v>5</v>
      </c>
      <c r="F427" s="17" t="str">
        <f t="shared" si="30"/>
        <v>hombre</v>
      </c>
      <c r="G427" s="20">
        <f t="shared" si="31"/>
        <v>22648.400000000001</v>
      </c>
      <c r="H427" s="20" t="str">
        <f t="shared" si="32"/>
        <v>D</v>
      </c>
      <c r="I427" s="21">
        <f t="shared" si="33"/>
        <v>33972.6</v>
      </c>
      <c r="J427" s="21">
        <f t="shared" si="34"/>
        <v>56621</v>
      </c>
    </row>
    <row r="428" spans="1:10" x14ac:dyDescent="0.25">
      <c r="A428" s="17">
        <v>427</v>
      </c>
      <c r="B428" s="17">
        <v>22</v>
      </c>
      <c r="C428" s="17">
        <v>1</v>
      </c>
      <c r="D428" s="20">
        <v>76173</v>
      </c>
      <c r="E428" s="17">
        <v>6</v>
      </c>
      <c r="F428" s="17" t="str">
        <f t="shared" si="30"/>
        <v>mujer</v>
      </c>
      <c r="G428" s="20">
        <f t="shared" si="31"/>
        <v>12695.5</v>
      </c>
      <c r="H428" s="20" t="str">
        <f t="shared" si="32"/>
        <v>D</v>
      </c>
      <c r="I428" s="21">
        <f t="shared" si="33"/>
        <v>122851.9</v>
      </c>
      <c r="J428" s="21">
        <f t="shared" si="34"/>
        <v>138086.5</v>
      </c>
    </row>
    <row r="429" spans="1:10" x14ac:dyDescent="0.25">
      <c r="A429" s="17">
        <v>428</v>
      </c>
      <c r="B429" s="17">
        <v>66</v>
      </c>
      <c r="C429" s="17">
        <v>0</v>
      </c>
      <c r="D429" s="20">
        <v>880477</v>
      </c>
      <c r="E429" s="17">
        <v>2</v>
      </c>
      <c r="F429" s="17" t="str">
        <f t="shared" si="30"/>
        <v>hombre</v>
      </c>
      <c r="G429" s="20">
        <f t="shared" si="31"/>
        <v>440238.5</v>
      </c>
      <c r="H429" s="20" t="str">
        <f t="shared" si="32"/>
        <v>D</v>
      </c>
      <c r="I429" s="21">
        <f t="shared" si="33"/>
        <v>264143.09999999998</v>
      </c>
      <c r="J429" s="21">
        <f t="shared" si="34"/>
        <v>440238.5</v>
      </c>
    </row>
    <row r="430" spans="1:10" x14ac:dyDescent="0.25">
      <c r="A430" s="17">
        <v>429</v>
      </c>
      <c r="B430" s="17">
        <v>69</v>
      </c>
      <c r="C430" s="17">
        <v>1</v>
      </c>
      <c r="D430" s="20">
        <v>1910230</v>
      </c>
      <c r="E430" s="17">
        <v>1</v>
      </c>
      <c r="F430" s="17" t="str">
        <f t="shared" si="30"/>
        <v>mujer</v>
      </c>
      <c r="G430" s="20">
        <f t="shared" si="31"/>
        <v>1910230</v>
      </c>
      <c r="H430" s="20" t="str">
        <f t="shared" si="32"/>
        <v>A</v>
      </c>
      <c r="I430" s="21">
        <f t="shared" si="33"/>
        <v>100000</v>
      </c>
      <c r="J430" s="21">
        <f t="shared" si="34"/>
        <v>100000</v>
      </c>
    </row>
    <row r="431" spans="1:10" x14ac:dyDescent="0.25">
      <c r="A431" s="17">
        <v>430</v>
      </c>
      <c r="B431" s="17">
        <v>87</v>
      </c>
      <c r="C431" s="17">
        <v>1</v>
      </c>
      <c r="D431" s="20">
        <v>578433</v>
      </c>
      <c r="E431" s="17">
        <v>1</v>
      </c>
      <c r="F431" s="17" t="str">
        <f t="shared" si="30"/>
        <v>mujer</v>
      </c>
      <c r="G431" s="20">
        <f t="shared" si="31"/>
        <v>578433</v>
      </c>
      <c r="H431" s="20" t="str">
        <f t="shared" si="32"/>
        <v>C</v>
      </c>
      <c r="I431" s="21">
        <f t="shared" si="33"/>
        <v>215686.6</v>
      </c>
      <c r="J431" s="21">
        <f t="shared" si="34"/>
        <v>273529.90000000002</v>
      </c>
    </row>
    <row r="432" spans="1:10" x14ac:dyDescent="0.25">
      <c r="A432" s="17">
        <v>431</v>
      </c>
      <c r="B432" s="17">
        <v>18</v>
      </c>
      <c r="C432" s="17">
        <v>1</v>
      </c>
      <c r="D432" s="20">
        <v>1455803</v>
      </c>
      <c r="E432" s="17">
        <v>2</v>
      </c>
      <c r="F432" s="17" t="str">
        <f t="shared" si="30"/>
        <v>mujer</v>
      </c>
      <c r="G432" s="20">
        <f t="shared" si="31"/>
        <v>727901.5</v>
      </c>
      <c r="H432" s="20" t="str">
        <f t="shared" si="32"/>
        <v>C</v>
      </c>
      <c r="I432" s="21">
        <f t="shared" si="33"/>
        <v>391160.60000000003</v>
      </c>
      <c r="J432" s="21">
        <f t="shared" si="34"/>
        <v>536740.89999999991</v>
      </c>
    </row>
    <row r="433" spans="1:10" x14ac:dyDescent="0.25">
      <c r="A433" s="17">
        <v>432</v>
      </c>
      <c r="B433" s="17">
        <v>28</v>
      </c>
      <c r="C433" s="17">
        <v>1</v>
      </c>
      <c r="D433" s="20">
        <v>1315311</v>
      </c>
      <c r="E433" s="17">
        <v>2</v>
      </c>
      <c r="F433" s="17" t="str">
        <f t="shared" si="30"/>
        <v>mujer</v>
      </c>
      <c r="G433" s="20">
        <f t="shared" si="31"/>
        <v>657655.5</v>
      </c>
      <c r="H433" s="20" t="str">
        <f t="shared" si="32"/>
        <v>C</v>
      </c>
      <c r="I433" s="21">
        <f t="shared" si="33"/>
        <v>363062.2</v>
      </c>
      <c r="J433" s="21">
        <f t="shared" si="34"/>
        <v>494593.3</v>
      </c>
    </row>
    <row r="434" spans="1:10" x14ac:dyDescent="0.25">
      <c r="A434" s="17">
        <v>433</v>
      </c>
      <c r="B434" s="17">
        <v>89</v>
      </c>
      <c r="C434" s="17">
        <v>1</v>
      </c>
      <c r="D434" s="20">
        <v>1479585</v>
      </c>
      <c r="E434" s="17">
        <v>3</v>
      </c>
      <c r="F434" s="17" t="str">
        <f t="shared" si="30"/>
        <v>mujer</v>
      </c>
      <c r="G434" s="20">
        <f t="shared" si="31"/>
        <v>493195</v>
      </c>
      <c r="H434" s="20" t="str">
        <f t="shared" si="32"/>
        <v>D</v>
      </c>
      <c r="I434" s="21">
        <f t="shared" si="33"/>
        <v>543875.5</v>
      </c>
      <c r="J434" s="21">
        <f t="shared" si="34"/>
        <v>839792.5</v>
      </c>
    </row>
    <row r="435" spans="1:10" x14ac:dyDescent="0.25">
      <c r="A435" s="17">
        <v>434</v>
      </c>
      <c r="B435" s="17">
        <v>55</v>
      </c>
      <c r="C435" s="17">
        <v>0</v>
      </c>
      <c r="D435" s="20">
        <v>1635049</v>
      </c>
      <c r="E435" s="17">
        <v>3</v>
      </c>
      <c r="F435" s="17" t="str">
        <f t="shared" si="30"/>
        <v>hombre</v>
      </c>
      <c r="G435" s="20">
        <f t="shared" si="31"/>
        <v>545016.33333333337</v>
      </c>
      <c r="H435" s="20" t="str">
        <f t="shared" si="32"/>
        <v>C</v>
      </c>
      <c r="I435" s="21">
        <f t="shared" si="33"/>
        <v>327009.80000000005</v>
      </c>
      <c r="J435" s="21">
        <f t="shared" si="34"/>
        <v>490514.69999999995</v>
      </c>
    </row>
    <row r="436" spans="1:10" x14ac:dyDescent="0.25">
      <c r="A436" s="17">
        <v>435</v>
      </c>
      <c r="B436" s="17">
        <v>67</v>
      </c>
      <c r="C436" s="17">
        <v>0</v>
      </c>
      <c r="D436" s="20">
        <v>349318</v>
      </c>
      <c r="E436" s="17">
        <v>6</v>
      </c>
      <c r="F436" s="17" t="str">
        <f t="shared" si="30"/>
        <v>hombre</v>
      </c>
      <c r="G436" s="20">
        <f t="shared" si="31"/>
        <v>58219.666666666664</v>
      </c>
      <c r="H436" s="20" t="str">
        <f t="shared" si="32"/>
        <v>D</v>
      </c>
      <c r="I436" s="21">
        <f t="shared" si="33"/>
        <v>104795.4</v>
      </c>
      <c r="J436" s="21">
        <f t="shared" si="34"/>
        <v>174659</v>
      </c>
    </row>
    <row r="437" spans="1:10" x14ac:dyDescent="0.25">
      <c r="A437" s="17">
        <v>436</v>
      </c>
      <c r="B437" s="17">
        <v>51</v>
      </c>
      <c r="C437" s="17">
        <v>0</v>
      </c>
      <c r="D437" s="20">
        <v>802047</v>
      </c>
      <c r="E437" s="17">
        <v>4</v>
      </c>
      <c r="F437" s="17" t="str">
        <f t="shared" si="30"/>
        <v>hombre</v>
      </c>
      <c r="G437" s="20">
        <f t="shared" si="31"/>
        <v>200511.75</v>
      </c>
      <c r="H437" s="20" t="str">
        <f t="shared" si="32"/>
        <v>D</v>
      </c>
      <c r="I437" s="21">
        <f t="shared" si="33"/>
        <v>240614.09999999998</v>
      </c>
      <c r="J437" s="21">
        <f t="shared" si="34"/>
        <v>401023.5</v>
      </c>
    </row>
    <row r="438" spans="1:10" x14ac:dyDescent="0.25">
      <c r="A438" s="17">
        <v>437</v>
      </c>
      <c r="B438" s="17">
        <v>15</v>
      </c>
      <c r="C438" s="17">
        <v>0</v>
      </c>
      <c r="D438" s="20">
        <v>523122</v>
      </c>
      <c r="E438" s="17">
        <v>6</v>
      </c>
      <c r="F438" s="17" t="str">
        <f t="shared" si="30"/>
        <v>hombre</v>
      </c>
      <c r="G438" s="20">
        <f t="shared" si="31"/>
        <v>87187</v>
      </c>
      <c r="H438" s="20" t="str">
        <f t="shared" si="32"/>
        <v>D</v>
      </c>
      <c r="I438" s="21">
        <f t="shared" si="33"/>
        <v>156936.6</v>
      </c>
      <c r="J438" s="21">
        <f t="shared" si="34"/>
        <v>261561</v>
      </c>
    </row>
    <row r="439" spans="1:10" x14ac:dyDescent="0.25">
      <c r="A439" s="17">
        <v>438</v>
      </c>
      <c r="B439" s="17">
        <v>25</v>
      </c>
      <c r="C439" s="17">
        <v>0</v>
      </c>
      <c r="D439" s="20">
        <v>1259054</v>
      </c>
      <c r="E439" s="17">
        <v>1</v>
      </c>
      <c r="F439" s="17" t="str">
        <f t="shared" si="30"/>
        <v>hombre</v>
      </c>
      <c r="G439" s="20">
        <f t="shared" si="31"/>
        <v>1259054</v>
      </c>
      <c r="H439" s="20" t="str">
        <f t="shared" si="32"/>
        <v>B</v>
      </c>
      <c r="I439" s="21">
        <f t="shared" si="33"/>
        <v>125905.40000000001</v>
      </c>
      <c r="J439" s="21">
        <f t="shared" si="34"/>
        <v>188858.1</v>
      </c>
    </row>
    <row r="440" spans="1:10" x14ac:dyDescent="0.25">
      <c r="A440" s="17">
        <v>439</v>
      </c>
      <c r="B440" s="17">
        <v>39</v>
      </c>
      <c r="C440" s="17">
        <v>0</v>
      </c>
      <c r="D440" s="20">
        <v>1946356</v>
      </c>
      <c r="E440" s="17">
        <v>6</v>
      </c>
      <c r="F440" s="17" t="str">
        <f t="shared" si="30"/>
        <v>hombre</v>
      </c>
      <c r="G440" s="20">
        <f t="shared" si="31"/>
        <v>324392.66666666669</v>
      </c>
      <c r="H440" s="20" t="str">
        <f t="shared" si="32"/>
        <v>D</v>
      </c>
      <c r="I440" s="21">
        <f t="shared" si="33"/>
        <v>583906.79999999993</v>
      </c>
      <c r="J440" s="21">
        <f t="shared" si="34"/>
        <v>973178</v>
      </c>
    </row>
    <row r="441" spans="1:10" x14ac:dyDescent="0.25">
      <c r="A441" s="17">
        <v>440</v>
      </c>
      <c r="B441" s="17">
        <v>59</v>
      </c>
      <c r="C441" s="17">
        <v>1</v>
      </c>
      <c r="D441" s="20">
        <v>574574</v>
      </c>
      <c r="E441" s="17">
        <v>3</v>
      </c>
      <c r="F441" s="17" t="str">
        <f t="shared" si="30"/>
        <v>mujer</v>
      </c>
      <c r="G441" s="20">
        <f t="shared" si="31"/>
        <v>191524.66666666666</v>
      </c>
      <c r="H441" s="20" t="str">
        <f t="shared" si="32"/>
        <v>D</v>
      </c>
      <c r="I441" s="21">
        <f t="shared" si="33"/>
        <v>272372.19999999995</v>
      </c>
      <c r="J441" s="21">
        <f t="shared" si="34"/>
        <v>387287</v>
      </c>
    </row>
    <row r="442" spans="1:10" x14ac:dyDescent="0.25">
      <c r="A442" s="17">
        <v>441</v>
      </c>
      <c r="B442" s="17">
        <v>29</v>
      </c>
      <c r="C442" s="17">
        <v>0</v>
      </c>
      <c r="D442" s="20">
        <v>1781303</v>
      </c>
      <c r="E442" s="17">
        <v>3</v>
      </c>
      <c r="F442" s="17" t="str">
        <f t="shared" si="30"/>
        <v>hombre</v>
      </c>
      <c r="G442" s="20">
        <f t="shared" si="31"/>
        <v>593767.66666666663</v>
      </c>
      <c r="H442" s="20" t="str">
        <f t="shared" si="32"/>
        <v>C</v>
      </c>
      <c r="I442" s="21">
        <f t="shared" si="33"/>
        <v>356260.60000000003</v>
      </c>
      <c r="J442" s="21">
        <f t="shared" si="34"/>
        <v>534390.9</v>
      </c>
    </row>
    <row r="443" spans="1:10" x14ac:dyDescent="0.25">
      <c r="A443" s="17">
        <v>442</v>
      </c>
      <c r="B443" s="17">
        <v>97</v>
      </c>
      <c r="C443" s="17">
        <v>1</v>
      </c>
      <c r="D443" s="20">
        <v>369357</v>
      </c>
      <c r="E443" s="17">
        <v>1</v>
      </c>
      <c r="F443" s="17" t="str">
        <f t="shared" si="30"/>
        <v>mujer</v>
      </c>
      <c r="G443" s="20">
        <f t="shared" si="31"/>
        <v>369357</v>
      </c>
      <c r="H443" s="20" t="str">
        <f t="shared" si="32"/>
        <v>D</v>
      </c>
      <c r="I443" s="21">
        <f t="shared" si="33"/>
        <v>210807.09999999998</v>
      </c>
      <c r="J443" s="21">
        <f t="shared" si="34"/>
        <v>284678.5</v>
      </c>
    </row>
    <row r="444" spans="1:10" x14ac:dyDescent="0.25">
      <c r="A444" s="17">
        <v>443</v>
      </c>
      <c r="B444" s="17">
        <v>8</v>
      </c>
      <c r="C444" s="17">
        <v>0</v>
      </c>
      <c r="D444" s="20">
        <v>1355824</v>
      </c>
      <c r="E444" s="17">
        <v>5</v>
      </c>
      <c r="F444" s="17" t="str">
        <f t="shared" si="30"/>
        <v>hombre</v>
      </c>
      <c r="G444" s="20">
        <f t="shared" si="31"/>
        <v>271164.79999999999</v>
      </c>
      <c r="H444" s="20" t="str">
        <f t="shared" si="32"/>
        <v>D</v>
      </c>
      <c r="I444" s="21">
        <f t="shared" si="33"/>
        <v>406747.2</v>
      </c>
      <c r="J444" s="21">
        <f t="shared" si="34"/>
        <v>677912</v>
      </c>
    </row>
    <row r="445" spans="1:10" x14ac:dyDescent="0.25">
      <c r="A445" s="17">
        <v>444</v>
      </c>
      <c r="B445" s="17">
        <v>32</v>
      </c>
      <c r="C445" s="17">
        <v>1</v>
      </c>
      <c r="D445" s="20">
        <v>1523400</v>
      </c>
      <c r="E445" s="17">
        <v>2</v>
      </c>
      <c r="F445" s="17" t="str">
        <f t="shared" si="30"/>
        <v>mujer</v>
      </c>
      <c r="G445" s="20">
        <f t="shared" si="31"/>
        <v>761700</v>
      </c>
      <c r="H445" s="20" t="str">
        <f t="shared" si="32"/>
        <v>C</v>
      </c>
      <c r="I445" s="21">
        <f t="shared" si="33"/>
        <v>404680</v>
      </c>
      <c r="J445" s="21">
        <f t="shared" si="34"/>
        <v>557020</v>
      </c>
    </row>
    <row r="446" spans="1:10" x14ac:dyDescent="0.25">
      <c r="A446" s="17">
        <v>445</v>
      </c>
      <c r="B446" s="17">
        <v>19</v>
      </c>
      <c r="C446" s="17">
        <v>0</v>
      </c>
      <c r="D446" s="20">
        <v>450588</v>
      </c>
      <c r="E446" s="17">
        <v>2</v>
      </c>
      <c r="F446" s="17" t="str">
        <f t="shared" si="30"/>
        <v>hombre</v>
      </c>
      <c r="G446" s="20">
        <f t="shared" si="31"/>
        <v>225294</v>
      </c>
      <c r="H446" s="20" t="str">
        <f t="shared" si="32"/>
        <v>D</v>
      </c>
      <c r="I446" s="21">
        <f t="shared" si="33"/>
        <v>135176.4</v>
      </c>
      <c r="J446" s="21">
        <f t="shared" si="34"/>
        <v>225294</v>
      </c>
    </row>
    <row r="447" spans="1:10" x14ac:dyDescent="0.25">
      <c r="A447" s="17">
        <v>446</v>
      </c>
      <c r="B447" s="17">
        <v>9</v>
      </c>
      <c r="C447" s="17">
        <v>1</v>
      </c>
      <c r="D447" s="20">
        <v>1874069</v>
      </c>
      <c r="E447" s="17">
        <v>3</v>
      </c>
      <c r="F447" s="17" t="str">
        <f t="shared" si="30"/>
        <v>mujer</v>
      </c>
      <c r="G447" s="20">
        <f t="shared" si="31"/>
        <v>624689.66666666663</v>
      </c>
      <c r="H447" s="20" t="str">
        <f t="shared" si="32"/>
        <v>C</v>
      </c>
      <c r="I447" s="21">
        <f t="shared" si="33"/>
        <v>474813.80000000005</v>
      </c>
      <c r="J447" s="21">
        <f t="shared" si="34"/>
        <v>662220.69999999995</v>
      </c>
    </row>
    <row r="448" spans="1:10" x14ac:dyDescent="0.25">
      <c r="A448" s="17">
        <v>447</v>
      </c>
      <c r="B448" s="17">
        <v>84</v>
      </c>
      <c r="C448" s="17">
        <v>1</v>
      </c>
      <c r="D448" s="20">
        <v>1026792</v>
      </c>
      <c r="E448" s="17">
        <v>6</v>
      </c>
      <c r="F448" s="17" t="str">
        <f t="shared" si="30"/>
        <v>mujer</v>
      </c>
      <c r="G448" s="20">
        <f t="shared" si="31"/>
        <v>171132</v>
      </c>
      <c r="H448" s="20" t="str">
        <f t="shared" si="32"/>
        <v>D</v>
      </c>
      <c r="I448" s="21">
        <f t="shared" si="33"/>
        <v>408037.6</v>
      </c>
      <c r="J448" s="21">
        <f t="shared" si="34"/>
        <v>613396</v>
      </c>
    </row>
    <row r="449" spans="1:10" x14ac:dyDescent="0.25">
      <c r="A449" s="17">
        <v>448</v>
      </c>
      <c r="B449" s="17">
        <v>55</v>
      </c>
      <c r="C449" s="17">
        <v>1</v>
      </c>
      <c r="D449" s="20">
        <v>1800790</v>
      </c>
      <c r="E449" s="17">
        <v>3</v>
      </c>
      <c r="F449" s="17" t="str">
        <f t="shared" si="30"/>
        <v>mujer</v>
      </c>
      <c r="G449" s="20">
        <f t="shared" si="31"/>
        <v>600263.33333333337</v>
      </c>
      <c r="H449" s="20" t="str">
        <f t="shared" si="32"/>
        <v>C</v>
      </c>
      <c r="I449" s="21">
        <f t="shared" si="33"/>
        <v>460158</v>
      </c>
      <c r="J449" s="21">
        <f t="shared" si="34"/>
        <v>640237</v>
      </c>
    </row>
    <row r="450" spans="1:10" x14ac:dyDescent="0.25">
      <c r="A450" s="17">
        <v>449</v>
      </c>
      <c r="B450" s="17">
        <v>16</v>
      </c>
      <c r="C450" s="17">
        <v>0</v>
      </c>
      <c r="D450" s="20">
        <v>968240</v>
      </c>
      <c r="E450" s="17">
        <v>1</v>
      </c>
      <c r="F450" s="17" t="str">
        <f t="shared" si="30"/>
        <v>hombre</v>
      </c>
      <c r="G450" s="20">
        <f t="shared" si="31"/>
        <v>968240</v>
      </c>
      <c r="H450" s="20" t="str">
        <f t="shared" si="32"/>
        <v>C</v>
      </c>
      <c r="I450" s="21">
        <f t="shared" si="33"/>
        <v>193648</v>
      </c>
      <c r="J450" s="21">
        <f t="shared" si="34"/>
        <v>290472</v>
      </c>
    </row>
    <row r="451" spans="1:10" x14ac:dyDescent="0.25">
      <c r="A451" s="17">
        <v>450</v>
      </c>
      <c r="B451" s="17">
        <v>69</v>
      </c>
      <c r="C451" s="17">
        <v>0</v>
      </c>
      <c r="D451" s="20">
        <v>1092580</v>
      </c>
      <c r="E451" s="17">
        <v>4</v>
      </c>
      <c r="F451" s="17" t="str">
        <f t="shared" ref="F451:F468" si="35">IF(C451=1,"mujer","hombre")</f>
        <v>hombre</v>
      </c>
      <c r="G451" s="20">
        <f t="shared" ref="G451:G468" si="36">D451/E451</f>
        <v>273145</v>
      </c>
      <c r="H451" s="20" t="str">
        <f t="shared" ref="H451:H468" si="37">IF(G451&lt;=$N$6,$M$6,IF(G451&lt;=$N$5,$M$5,IF(G451&lt;=$N$4,$M$4,$M$3)))</f>
        <v>D</v>
      </c>
      <c r="I451" s="21">
        <f t="shared" ref="I451:I468" si="38">IF(C451=0,IF(H451=$M$15,$N$15*D451,IF(H451=$M$14,$N$14*D451,IF(H451=$M$13,$N$13*D451,$N$12))),IF(H451=$M$15,$N$15*D451,IF(H451=$M$14,$N$14*D451,IF(H451=$M$13,$N$13*D451,$N$12)))+100000)</f>
        <v>327774</v>
      </c>
      <c r="J451" s="21">
        <f t="shared" ref="J451:J468" si="39">IF(C451=0,IF(H451=$M$22,$N$22*D451,IF(H451=$M$21,$N$21*D451,IF(H451=$M$20,$N$20*D451,N468))),IF(H451=$M$22,$N$22*D451,IF(H451=$M$21,$N$21*D451,IF(H451=$M$20,$N$20*D451,N468)))+100000)</f>
        <v>546290</v>
      </c>
    </row>
    <row r="452" spans="1:10" x14ac:dyDescent="0.25">
      <c r="A452" s="17">
        <v>451</v>
      </c>
      <c r="B452" s="17">
        <v>57</v>
      </c>
      <c r="C452" s="17">
        <v>1</v>
      </c>
      <c r="D452" s="20">
        <v>1796386</v>
      </c>
      <c r="E452" s="17">
        <v>2</v>
      </c>
      <c r="F452" s="17" t="str">
        <f t="shared" si="35"/>
        <v>mujer</v>
      </c>
      <c r="G452" s="20">
        <f t="shared" si="36"/>
        <v>898193</v>
      </c>
      <c r="H452" s="20" t="str">
        <f t="shared" si="37"/>
        <v>C</v>
      </c>
      <c r="I452" s="21">
        <f t="shared" si="38"/>
        <v>459277.2</v>
      </c>
      <c r="J452" s="21">
        <f t="shared" si="39"/>
        <v>638915.79999999993</v>
      </c>
    </row>
    <row r="453" spans="1:10" x14ac:dyDescent="0.25">
      <c r="A453" s="17">
        <v>452</v>
      </c>
      <c r="B453" s="17">
        <v>55</v>
      </c>
      <c r="C453" s="17">
        <v>1</v>
      </c>
      <c r="D453" s="20">
        <v>151520</v>
      </c>
      <c r="E453" s="17">
        <v>5</v>
      </c>
      <c r="F453" s="17" t="str">
        <f t="shared" si="35"/>
        <v>mujer</v>
      </c>
      <c r="G453" s="20">
        <f t="shared" si="36"/>
        <v>30304</v>
      </c>
      <c r="H453" s="20" t="str">
        <f t="shared" si="37"/>
        <v>D</v>
      </c>
      <c r="I453" s="21">
        <f t="shared" si="38"/>
        <v>145456</v>
      </c>
      <c r="J453" s="21">
        <f t="shared" si="39"/>
        <v>175760</v>
      </c>
    </row>
    <row r="454" spans="1:10" x14ac:dyDescent="0.25">
      <c r="A454" s="17">
        <v>453</v>
      </c>
      <c r="B454" s="17">
        <v>11</v>
      </c>
      <c r="C454" s="17">
        <v>1</v>
      </c>
      <c r="D454" s="20">
        <v>1823151</v>
      </c>
      <c r="E454" s="17">
        <v>6</v>
      </c>
      <c r="F454" s="17" t="str">
        <f t="shared" si="35"/>
        <v>mujer</v>
      </c>
      <c r="G454" s="20">
        <f t="shared" si="36"/>
        <v>303858.5</v>
      </c>
      <c r="H454" s="20" t="str">
        <f t="shared" si="37"/>
        <v>D</v>
      </c>
      <c r="I454" s="21">
        <f t="shared" si="38"/>
        <v>646945.29999999993</v>
      </c>
      <c r="J454" s="21">
        <f t="shared" si="39"/>
        <v>1011575.5</v>
      </c>
    </row>
    <row r="455" spans="1:10" x14ac:dyDescent="0.25">
      <c r="A455" s="17">
        <v>454</v>
      </c>
      <c r="B455" s="17">
        <v>86</v>
      </c>
      <c r="C455" s="17">
        <v>0</v>
      </c>
      <c r="D455" s="20">
        <v>982082</v>
      </c>
      <c r="E455" s="17">
        <v>3</v>
      </c>
      <c r="F455" s="17" t="str">
        <f t="shared" si="35"/>
        <v>hombre</v>
      </c>
      <c r="G455" s="20">
        <f t="shared" si="36"/>
        <v>327360.66666666669</v>
      </c>
      <c r="H455" s="20" t="str">
        <f t="shared" si="37"/>
        <v>D</v>
      </c>
      <c r="I455" s="21">
        <f t="shared" si="38"/>
        <v>294624.59999999998</v>
      </c>
      <c r="J455" s="21">
        <f t="shared" si="39"/>
        <v>491041</v>
      </c>
    </row>
    <row r="456" spans="1:10" x14ac:dyDescent="0.25">
      <c r="A456" s="17">
        <v>455</v>
      </c>
      <c r="B456" s="17">
        <v>81</v>
      </c>
      <c r="C456" s="17">
        <v>1</v>
      </c>
      <c r="D456" s="20">
        <v>834501</v>
      </c>
      <c r="E456" s="17">
        <v>4</v>
      </c>
      <c r="F456" s="17" t="str">
        <f t="shared" si="35"/>
        <v>mujer</v>
      </c>
      <c r="G456" s="20">
        <f t="shared" si="36"/>
        <v>208625.25</v>
      </c>
      <c r="H456" s="20" t="str">
        <f t="shared" si="37"/>
        <v>D</v>
      </c>
      <c r="I456" s="21">
        <f t="shared" si="38"/>
        <v>350350.3</v>
      </c>
      <c r="J456" s="21">
        <f t="shared" si="39"/>
        <v>517250.5</v>
      </c>
    </row>
    <row r="457" spans="1:10" x14ac:dyDescent="0.25">
      <c r="A457" s="17">
        <v>456</v>
      </c>
      <c r="B457" s="17">
        <v>7</v>
      </c>
      <c r="C457" s="17">
        <v>0</v>
      </c>
      <c r="D457" s="20">
        <v>884374</v>
      </c>
      <c r="E457" s="17">
        <v>5</v>
      </c>
      <c r="F457" s="17" t="str">
        <f t="shared" si="35"/>
        <v>hombre</v>
      </c>
      <c r="G457" s="20">
        <f t="shared" si="36"/>
        <v>176874.8</v>
      </c>
      <c r="H457" s="20" t="str">
        <f t="shared" si="37"/>
        <v>D</v>
      </c>
      <c r="I457" s="21">
        <f t="shared" si="38"/>
        <v>265312.2</v>
      </c>
      <c r="J457" s="21">
        <f t="shared" si="39"/>
        <v>442187</v>
      </c>
    </row>
    <row r="458" spans="1:10" x14ac:dyDescent="0.25">
      <c r="A458" s="17">
        <v>457</v>
      </c>
      <c r="B458" s="17">
        <v>19</v>
      </c>
      <c r="C458" s="17">
        <v>0</v>
      </c>
      <c r="D458" s="20">
        <v>1687130</v>
      </c>
      <c r="E458" s="17">
        <v>1</v>
      </c>
      <c r="F458" s="17" t="str">
        <f t="shared" si="35"/>
        <v>hombre</v>
      </c>
      <c r="G458" s="20">
        <f t="shared" si="36"/>
        <v>1687130</v>
      </c>
      <c r="H458" s="20" t="str">
        <f t="shared" si="37"/>
        <v>A</v>
      </c>
      <c r="I458" s="21">
        <f t="shared" si="38"/>
        <v>0</v>
      </c>
      <c r="J458" s="21">
        <f t="shared" si="39"/>
        <v>0</v>
      </c>
    </row>
    <row r="459" spans="1:10" x14ac:dyDescent="0.25">
      <c r="A459" s="17">
        <v>458</v>
      </c>
      <c r="B459" s="17">
        <v>74</v>
      </c>
      <c r="C459" s="17">
        <v>0</v>
      </c>
      <c r="D459" s="20">
        <v>362846</v>
      </c>
      <c r="E459" s="17">
        <v>6</v>
      </c>
      <c r="F459" s="17" t="str">
        <f t="shared" si="35"/>
        <v>hombre</v>
      </c>
      <c r="G459" s="20">
        <f t="shared" si="36"/>
        <v>60474.333333333336</v>
      </c>
      <c r="H459" s="20" t="str">
        <f t="shared" si="37"/>
        <v>D</v>
      </c>
      <c r="I459" s="21">
        <f t="shared" si="38"/>
        <v>108853.8</v>
      </c>
      <c r="J459" s="21">
        <f t="shared" si="39"/>
        <v>181423</v>
      </c>
    </row>
    <row r="460" spans="1:10" x14ac:dyDescent="0.25">
      <c r="A460" s="17">
        <v>459</v>
      </c>
      <c r="B460" s="17">
        <v>16</v>
      </c>
      <c r="C460" s="17">
        <v>0</v>
      </c>
      <c r="D460" s="20">
        <v>866591</v>
      </c>
      <c r="E460" s="17">
        <v>6</v>
      </c>
      <c r="F460" s="17" t="str">
        <f t="shared" si="35"/>
        <v>hombre</v>
      </c>
      <c r="G460" s="20">
        <f t="shared" si="36"/>
        <v>144431.83333333334</v>
      </c>
      <c r="H460" s="20" t="str">
        <f t="shared" si="37"/>
        <v>D</v>
      </c>
      <c r="I460" s="21">
        <f t="shared" si="38"/>
        <v>259977.3</v>
      </c>
      <c r="J460" s="21">
        <f t="shared" si="39"/>
        <v>433295.5</v>
      </c>
    </row>
    <row r="461" spans="1:10" x14ac:dyDescent="0.25">
      <c r="A461" s="17">
        <v>460</v>
      </c>
      <c r="B461" s="17">
        <v>13</v>
      </c>
      <c r="C461" s="17">
        <v>0</v>
      </c>
      <c r="D461" s="20">
        <v>744058</v>
      </c>
      <c r="E461" s="17">
        <v>1</v>
      </c>
      <c r="F461" s="17" t="str">
        <f t="shared" si="35"/>
        <v>hombre</v>
      </c>
      <c r="G461" s="20">
        <f t="shared" si="36"/>
        <v>744058</v>
      </c>
      <c r="H461" s="20" t="str">
        <f t="shared" si="37"/>
        <v>C</v>
      </c>
      <c r="I461" s="21">
        <f t="shared" si="38"/>
        <v>148811.6</v>
      </c>
      <c r="J461" s="21">
        <f t="shared" si="39"/>
        <v>223217.4</v>
      </c>
    </row>
    <row r="462" spans="1:10" x14ac:dyDescent="0.25">
      <c r="A462" s="17">
        <v>461</v>
      </c>
      <c r="B462" s="17">
        <v>13</v>
      </c>
      <c r="C462" s="17">
        <v>0</v>
      </c>
      <c r="D462" s="20">
        <v>1652331</v>
      </c>
      <c r="E462" s="17">
        <v>6</v>
      </c>
      <c r="F462" s="17" t="str">
        <f t="shared" si="35"/>
        <v>hombre</v>
      </c>
      <c r="G462" s="20">
        <f t="shared" si="36"/>
        <v>275388.5</v>
      </c>
      <c r="H462" s="20" t="str">
        <f t="shared" si="37"/>
        <v>D</v>
      </c>
      <c r="I462" s="21">
        <f t="shared" si="38"/>
        <v>495699.3</v>
      </c>
      <c r="J462" s="21">
        <f t="shared" si="39"/>
        <v>826165.5</v>
      </c>
    </row>
    <row r="463" spans="1:10" x14ac:dyDescent="0.25">
      <c r="A463" s="17">
        <v>462</v>
      </c>
      <c r="B463" s="17">
        <v>56</v>
      </c>
      <c r="C463" s="17">
        <v>0</v>
      </c>
      <c r="D463" s="20">
        <v>1198756</v>
      </c>
      <c r="E463" s="17">
        <v>5</v>
      </c>
      <c r="F463" s="17" t="str">
        <f t="shared" si="35"/>
        <v>hombre</v>
      </c>
      <c r="G463" s="20">
        <f t="shared" si="36"/>
        <v>239751.2</v>
      </c>
      <c r="H463" s="20" t="str">
        <f t="shared" si="37"/>
        <v>D</v>
      </c>
      <c r="I463" s="21">
        <f t="shared" si="38"/>
        <v>359626.8</v>
      </c>
      <c r="J463" s="21">
        <f t="shared" si="39"/>
        <v>599378</v>
      </c>
    </row>
    <row r="464" spans="1:10" x14ac:dyDescent="0.25">
      <c r="A464" s="17">
        <v>463</v>
      </c>
      <c r="B464" s="17">
        <v>58</v>
      </c>
      <c r="C464" s="17">
        <v>0</v>
      </c>
      <c r="D464" s="20">
        <v>358758</v>
      </c>
      <c r="E464" s="17">
        <v>2</v>
      </c>
      <c r="F464" s="17" t="str">
        <f t="shared" si="35"/>
        <v>hombre</v>
      </c>
      <c r="G464" s="20">
        <f t="shared" si="36"/>
        <v>179379</v>
      </c>
      <c r="H464" s="20" t="str">
        <f t="shared" si="37"/>
        <v>D</v>
      </c>
      <c r="I464" s="21">
        <f t="shared" si="38"/>
        <v>107627.4</v>
      </c>
      <c r="J464" s="21">
        <f t="shared" si="39"/>
        <v>179379</v>
      </c>
    </row>
    <row r="465" spans="1:10" x14ac:dyDescent="0.25">
      <c r="A465" s="17">
        <v>464</v>
      </c>
      <c r="B465" s="17">
        <v>51</v>
      </c>
      <c r="C465" s="17">
        <v>1</v>
      </c>
      <c r="D465" s="20">
        <v>1973687</v>
      </c>
      <c r="E465" s="17">
        <v>4</v>
      </c>
      <c r="F465" s="17" t="str">
        <f t="shared" si="35"/>
        <v>mujer</v>
      </c>
      <c r="G465" s="20">
        <f t="shared" si="36"/>
        <v>493421.75</v>
      </c>
      <c r="H465" s="20" t="str">
        <f t="shared" si="37"/>
        <v>D</v>
      </c>
      <c r="I465" s="21">
        <f t="shared" si="38"/>
        <v>692106.1</v>
      </c>
      <c r="J465" s="21">
        <f t="shared" si="39"/>
        <v>1086843.5</v>
      </c>
    </row>
    <row r="466" spans="1:10" x14ac:dyDescent="0.25">
      <c r="A466" s="17">
        <v>465</v>
      </c>
      <c r="B466" s="17">
        <v>49</v>
      </c>
      <c r="C466" s="17">
        <v>0</v>
      </c>
      <c r="D466" s="20">
        <v>471219</v>
      </c>
      <c r="E466" s="17">
        <v>6</v>
      </c>
      <c r="F466" s="17" t="str">
        <f t="shared" si="35"/>
        <v>hombre</v>
      </c>
      <c r="G466" s="20">
        <f t="shared" si="36"/>
        <v>78536.5</v>
      </c>
      <c r="H466" s="20" t="str">
        <f t="shared" si="37"/>
        <v>D</v>
      </c>
      <c r="I466" s="21">
        <f t="shared" si="38"/>
        <v>141365.69999999998</v>
      </c>
      <c r="J466" s="21">
        <f t="shared" si="39"/>
        <v>235609.5</v>
      </c>
    </row>
    <row r="467" spans="1:10" x14ac:dyDescent="0.25">
      <c r="A467" s="17">
        <v>466</v>
      </c>
      <c r="B467" s="17">
        <v>19</v>
      </c>
      <c r="C467" s="17">
        <v>1</v>
      </c>
      <c r="D467" s="20">
        <v>500266</v>
      </c>
      <c r="E467" s="17">
        <v>5</v>
      </c>
      <c r="F467" s="17" t="str">
        <f t="shared" si="35"/>
        <v>mujer</v>
      </c>
      <c r="G467" s="20">
        <f t="shared" si="36"/>
        <v>100053.2</v>
      </c>
      <c r="H467" s="20" t="str">
        <f t="shared" si="37"/>
        <v>D</v>
      </c>
      <c r="I467" s="21">
        <f t="shared" si="38"/>
        <v>250079.8</v>
      </c>
      <c r="J467" s="21">
        <f t="shared" si="39"/>
        <v>350133</v>
      </c>
    </row>
    <row r="468" spans="1:10" x14ac:dyDescent="0.25">
      <c r="A468" s="17">
        <v>467</v>
      </c>
      <c r="B468" s="17">
        <v>75</v>
      </c>
      <c r="C468" s="17">
        <v>0</v>
      </c>
      <c r="D468" s="20">
        <v>1477440</v>
      </c>
      <c r="E468" s="17">
        <v>5</v>
      </c>
      <c r="F468" s="17" t="str">
        <f t="shared" si="35"/>
        <v>hombre</v>
      </c>
      <c r="G468" s="20">
        <f t="shared" si="36"/>
        <v>295488</v>
      </c>
      <c r="H468" s="20" t="str">
        <f t="shared" si="37"/>
        <v>D</v>
      </c>
      <c r="I468" s="21">
        <f t="shared" si="38"/>
        <v>443232</v>
      </c>
      <c r="J468" s="21">
        <f t="shared" si="39"/>
        <v>738720</v>
      </c>
    </row>
    <row r="470" spans="1:10" x14ac:dyDescent="0.25">
      <c r="F470" t="s">
        <v>131</v>
      </c>
    </row>
    <row r="471" spans="1:10" x14ac:dyDescent="0.25">
      <c r="D471" s="22"/>
      <c r="F471" t="s">
        <v>132</v>
      </c>
      <c r="G471">
        <f>COUNTIF(H2:H468,F471)</f>
        <v>24</v>
      </c>
    </row>
    <row r="472" spans="1:10" x14ac:dyDescent="0.25">
      <c r="D472" s="22"/>
      <c r="F472" t="s">
        <v>133</v>
      </c>
      <c r="G472">
        <f>COUNTIF(H2:H469,F472)</f>
        <v>12</v>
      </c>
    </row>
    <row r="473" spans="1:10" x14ac:dyDescent="0.25">
      <c r="F473" t="s">
        <v>134</v>
      </c>
      <c r="G473">
        <f>COUNTIF(H2:H470,F473)</f>
        <v>82</v>
      </c>
    </row>
    <row r="474" spans="1:10" x14ac:dyDescent="0.25">
      <c r="F474" t="s">
        <v>135</v>
      </c>
      <c r="G474">
        <f>COUNTIF(H2:H471,F474)</f>
        <v>349</v>
      </c>
    </row>
    <row r="475" spans="1:10" x14ac:dyDescent="0.25">
      <c r="F475" t="s">
        <v>136</v>
      </c>
      <c r="G475">
        <f>SUM(G471:G474)</f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 Vend Pedido</vt:lpstr>
      <vt:lpstr>Datos</vt:lpstr>
      <vt:lpstr>enunciado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gabriel haensgen</cp:lastModifiedBy>
  <dcterms:created xsi:type="dcterms:W3CDTF">2017-04-10T02:31:46Z</dcterms:created>
  <dcterms:modified xsi:type="dcterms:W3CDTF">2021-04-06T23:32:56Z</dcterms:modified>
</cp:coreProperties>
</file>