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xr:revisionPtr revIDLastSave="0" documentId="8_{B633C20A-4B24-4CF5-B900-4A2941FD4A18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ropuesto1" sheetId="1" r:id="rId1"/>
    <sheet name="Propuesto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G14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  <c r="G3" i="2"/>
  <c r="K3" i="2"/>
  <c r="L3" i="2"/>
  <c r="O3" i="2"/>
  <c r="G4" i="2"/>
  <c r="K4" i="2"/>
  <c r="L4" i="2"/>
  <c r="O4" i="2"/>
  <c r="G5" i="2"/>
  <c r="K5" i="2"/>
  <c r="L5" i="2"/>
  <c r="O5" i="2"/>
  <c r="G6" i="2"/>
  <c r="K6" i="2"/>
  <c r="L6" i="2"/>
  <c r="O6" i="2"/>
  <c r="G7" i="2"/>
  <c r="K7" i="2"/>
  <c r="L7" i="2"/>
  <c r="O7" i="2"/>
  <c r="G8" i="2"/>
  <c r="K8" i="2"/>
  <c r="L8" i="2"/>
  <c r="O8" i="2"/>
  <c r="G9" i="2"/>
  <c r="K9" i="2"/>
  <c r="L9" i="2"/>
  <c r="O9" i="2"/>
  <c r="G10" i="2"/>
  <c r="K10" i="2"/>
  <c r="L10" i="2"/>
  <c r="O10" i="2"/>
  <c r="G11" i="2"/>
  <c r="K11" i="2"/>
  <c r="L11" i="2"/>
  <c r="O11" i="2"/>
  <c r="G2" i="2"/>
  <c r="K2" i="2"/>
  <c r="L2" i="2"/>
  <c r="O2" i="2"/>
  <c r="N4" i="2"/>
  <c r="N5" i="2"/>
  <c r="N6" i="2"/>
  <c r="N7" i="2"/>
  <c r="N8" i="2"/>
  <c r="N9" i="2"/>
  <c r="N10" i="2"/>
  <c r="N11" i="2"/>
  <c r="N2" i="2"/>
  <c r="N3" i="2"/>
  <c r="M3" i="2"/>
  <c r="M4" i="2"/>
  <c r="M5" i="2"/>
  <c r="M6" i="2"/>
  <c r="M7" i="2"/>
  <c r="M8" i="2"/>
  <c r="M9" i="2"/>
  <c r="M10" i="2"/>
  <c r="M11" i="2"/>
  <c r="M2" i="2"/>
  <c r="F2" i="2"/>
  <c r="H4" i="2"/>
  <c r="J4" i="2"/>
  <c r="K14" i="2"/>
  <c r="H3" i="2"/>
  <c r="J3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G14" i="2"/>
  <c r="F3" i="2"/>
  <c r="F4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<sst xmlns="http://schemas.openxmlformats.org/spreadsheetml/2006/main" count="45" uniqueCount="27">
  <si>
    <t>#</t>
  </si>
  <si>
    <t>Nombre</t>
  </si>
  <si>
    <t>Fecha Nacimiento</t>
  </si>
  <si>
    <t>Año Ingreso UDP</t>
  </si>
  <si>
    <t>Juan Pérez</t>
  </si>
  <si>
    <t>Felipe González</t>
  </si>
  <si>
    <t>Ana Flores</t>
  </si>
  <si>
    <t>Carlos Gajardo</t>
  </si>
  <si>
    <t>Patricio Torres</t>
  </si>
  <si>
    <t>Javiera Mondaca</t>
  </si>
  <si>
    <t>Pedro Vasquez</t>
  </si>
  <si>
    <t>Karen Montecinos</t>
  </si>
  <si>
    <t>Antonio Ordenes</t>
  </si>
  <si>
    <t>Marcelo Poblete</t>
  </si>
  <si>
    <t>Edad Promedio de Ingreso a UDP</t>
  </si>
  <si>
    <t>Edad de Ingreso (Años)</t>
  </si>
  <si>
    <t>Edad</t>
  </si>
  <si>
    <t>Edad Estudiante (años) al día de Hoy (sin decimales)</t>
  </si>
  <si>
    <t>Diferencia edad</t>
  </si>
  <si>
    <t>Diferencia de edad</t>
  </si>
  <si>
    <t>Edad Correcta (Con Función SI)</t>
  </si>
  <si>
    <t>Edad Estudiante al día de Hoy (con 2 decimales)</t>
  </si>
  <si>
    <t>Redondear a Año</t>
  </si>
  <si>
    <t>¿Nueva Edad es Correcta?</t>
  </si>
  <si>
    <t>Ambas Edades correctas</t>
  </si>
  <si>
    <t>Alguna Edad Correcta)</t>
  </si>
  <si>
    <t>Edad del estudiante mas jóven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</si>
</sst>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 vertical="center"/>
    </xf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B1" workbookViewId="0">
      <selection activeCell="J6" sqref="J6"/>
    </sheetView>
  </sheetViews>
  <sheetFormatPr baseColWidth="10" defaultRowHeight="15.5" x14ac:dyDescent="0.35"/>
  <cols>
    <col min="1" max="1" width="3.6640625" customWidth="1"/>
    <col min="2" max="2" width="20.33203125" customWidth="1"/>
    <col min="3" max="4" width="16.1640625" customWidth="1"/>
    <col min="5" max="5" width="16.33203125" customWidth="1"/>
    <col min="7" max="8" width="14.6640625" customWidth="1"/>
  </cols>
  <sheetData>
    <row r="1" spans="1:8" ht="62" x14ac:dyDescent="0.35">
      <c r="A1" s="3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1" t="s">
        <v>15</v>
      </c>
      <c r="G1" s="1" t="s">
        <v>17</v>
      </c>
      <c r="H1" s="1" t="s">
        <v>18</v>
      </c>
    </row>
    <row r="2" spans="1:8" x14ac:dyDescent="0.35">
      <c r="A2" s="9">
        <v>1</v>
      </c>
      <c r="B2" s="5" t="s">
        <v>4</v>
      </c>
      <c r="C2" s="6">
        <v>33878</v>
      </c>
      <c r="D2" s="8">
        <v>28</v>
      </c>
      <c r="E2" s="7">
        <v>2010</v>
      </c>
      <c r="F2" s="17">
        <f>INT((DATE(E2,1,1)-C2)/365)</f>
        <v>17</v>
      </c>
      <c r="G2" s="19">
        <f ca="1">INT((TODAY()-C2)/365)</f>
        <v>27</v>
      </c>
      <c r="H2" s="21">
        <f ca="1">G2-D2</f>
        <v>-1</v>
      </c>
    </row>
    <row r="3" spans="1:8" x14ac:dyDescent="0.35">
      <c r="A3" s="9">
        <v>2</v>
      </c>
      <c r="B3" s="5" t="s">
        <v>5</v>
      </c>
      <c r="C3" s="6">
        <v>35100</v>
      </c>
      <c r="D3" s="8">
        <v>24</v>
      </c>
      <c r="E3" s="7">
        <v>2015</v>
      </c>
      <c r="F3" s="17">
        <f t="shared" ref="F3:F11" si="0">INT((DATE(E3,1,1)-C3)/365)</f>
        <v>18</v>
      </c>
      <c r="G3" s="19">
        <f t="shared" ref="G3:G11" ca="1" si="1">INT((TODAY()-C3)/365)</f>
        <v>24</v>
      </c>
      <c r="H3" s="21">
        <f t="shared" ref="H3:H11" ca="1" si="2">G3-D3</f>
        <v>0</v>
      </c>
    </row>
    <row r="4" spans="1:8" x14ac:dyDescent="0.35">
      <c r="A4" s="9">
        <v>3</v>
      </c>
      <c r="B4" s="5" t="s">
        <v>6</v>
      </c>
      <c r="C4" s="6">
        <v>36030</v>
      </c>
      <c r="D4" s="8">
        <v>22</v>
      </c>
      <c r="E4" s="7">
        <v>2016</v>
      </c>
      <c r="F4" s="17">
        <f t="shared" si="0"/>
        <v>17</v>
      </c>
      <c r="G4" s="19">
        <f t="shared" ca="1" si="1"/>
        <v>21</v>
      </c>
      <c r="H4" s="21">
        <f t="shared" ca="1" si="2"/>
        <v>-1</v>
      </c>
    </row>
    <row r="5" spans="1:8" x14ac:dyDescent="0.35">
      <c r="A5" s="9">
        <v>4</v>
      </c>
      <c r="B5" s="5" t="s">
        <v>7</v>
      </c>
      <c r="C5" s="6">
        <v>33013</v>
      </c>
      <c r="D5" s="8">
        <v>27</v>
      </c>
      <c r="E5" s="7">
        <v>2009</v>
      </c>
      <c r="F5" s="17">
        <f t="shared" si="0"/>
        <v>18</v>
      </c>
      <c r="G5" s="19">
        <f t="shared" ca="1" si="1"/>
        <v>29</v>
      </c>
      <c r="H5" s="21">
        <f t="shared" ca="1" si="2"/>
        <v>2</v>
      </c>
    </row>
    <row r="6" spans="1:8" x14ac:dyDescent="0.35">
      <c r="A6" s="9">
        <v>5</v>
      </c>
      <c r="B6" s="5" t="s">
        <v>8</v>
      </c>
      <c r="C6" s="6">
        <v>36108</v>
      </c>
      <c r="D6" s="8">
        <v>22</v>
      </c>
      <c r="E6" s="7">
        <v>2016</v>
      </c>
      <c r="F6" s="17">
        <f t="shared" si="0"/>
        <v>17</v>
      </c>
      <c r="G6" s="19">
        <f t="shared" ca="1" si="1"/>
        <v>21</v>
      </c>
      <c r="H6" s="21">
        <f t="shared" ca="1" si="2"/>
        <v>-1</v>
      </c>
    </row>
    <row r="7" spans="1:8" x14ac:dyDescent="0.35">
      <c r="A7" s="9">
        <v>6</v>
      </c>
      <c r="B7" s="5" t="s">
        <v>9</v>
      </c>
      <c r="C7" s="6">
        <v>35048</v>
      </c>
      <c r="D7" s="8">
        <v>25</v>
      </c>
      <c r="E7" s="7">
        <v>2014</v>
      </c>
      <c r="F7" s="17">
        <f t="shared" si="0"/>
        <v>18</v>
      </c>
      <c r="G7" s="19">
        <f t="shared" ca="1" si="1"/>
        <v>24</v>
      </c>
      <c r="H7" s="21">
        <f t="shared" ca="1" si="2"/>
        <v>-1</v>
      </c>
    </row>
    <row r="8" spans="1:8" x14ac:dyDescent="0.35">
      <c r="A8" s="9">
        <v>7</v>
      </c>
      <c r="B8" s="5" t="s">
        <v>10</v>
      </c>
      <c r="C8" s="6">
        <v>34423</v>
      </c>
      <c r="D8" s="8">
        <v>26</v>
      </c>
      <c r="E8" s="7">
        <v>2013</v>
      </c>
      <c r="F8" s="17">
        <f t="shared" si="0"/>
        <v>18</v>
      </c>
      <c r="G8" s="19">
        <f t="shared" ca="1" si="1"/>
        <v>26</v>
      </c>
      <c r="H8" s="21">
        <f t="shared" ca="1" si="2"/>
        <v>0</v>
      </c>
    </row>
    <row r="9" spans="1:8" x14ac:dyDescent="0.35">
      <c r="A9" s="9">
        <v>8</v>
      </c>
      <c r="B9" s="5" t="s">
        <v>11</v>
      </c>
      <c r="C9" s="6">
        <v>35384</v>
      </c>
      <c r="D9" s="8">
        <v>22</v>
      </c>
      <c r="E9" s="7">
        <v>2014</v>
      </c>
      <c r="F9" s="17">
        <f t="shared" si="0"/>
        <v>17</v>
      </c>
      <c r="G9" s="19">
        <f t="shared" ca="1" si="1"/>
        <v>23</v>
      </c>
      <c r="H9" s="21">
        <f t="shared" ca="1" si="2"/>
        <v>1</v>
      </c>
    </row>
    <row r="10" spans="1:8" x14ac:dyDescent="0.35">
      <c r="A10" s="9">
        <v>9</v>
      </c>
      <c r="B10" s="5" t="s">
        <v>12</v>
      </c>
      <c r="C10" s="6">
        <v>35488</v>
      </c>
      <c r="D10" s="8">
        <v>23</v>
      </c>
      <c r="E10" s="7">
        <v>2016</v>
      </c>
      <c r="F10" s="17">
        <f t="shared" si="0"/>
        <v>18</v>
      </c>
      <c r="G10" s="19">
        <f t="shared" ca="1" si="1"/>
        <v>23</v>
      </c>
      <c r="H10" s="21">
        <f t="shared" ca="1" si="2"/>
        <v>0</v>
      </c>
    </row>
    <row r="11" spans="1:8" ht="16" thickBot="1" x14ac:dyDescent="0.4">
      <c r="A11" s="10">
        <v>10</v>
      </c>
      <c r="B11" s="11" t="s">
        <v>13</v>
      </c>
      <c r="C11" s="12">
        <v>33699</v>
      </c>
      <c r="D11" s="13">
        <v>28</v>
      </c>
      <c r="E11" s="14">
        <v>2011</v>
      </c>
      <c r="F11" s="17">
        <f t="shared" si="0"/>
        <v>18</v>
      </c>
      <c r="G11" s="19">
        <f t="shared" ca="1" si="1"/>
        <v>28</v>
      </c>
      <c r="H11" s="21">
        <f t="shared" ca="1" si="2"/>
        <v>0</v>
      </c>
    </row>
    <row r="13" spans="1:8" ht="46.5" x14ac:dyDescent="0.35">
      <c r="G13" s="2" t="s">
        <v>14</v>
      </c>
    </row>
    <row r="14" spans="1:8" x14ac:dyDescent="0.35">
      <c r="G14" s="20">
        <f>AVERAGE(F2:F11)</f>
        <v>17.600000000000001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148B-56E3-4C2B-9DD6-E1CF03E8F045}">
  <dimension ref="A1:O14"/>
  <sheetViews>
    <sheetView zoomScale="80" zoomScaleNormal="80" workbookViewId="0">
      <selection activeCell="F2" sqref="F2:H14"/>
    </sheetView>
  </sheetViews>
  <sheetFormatPr baseColWidth="10" defaultRowHeight="15.5" x14ac:dyDescent="0.35"/>
  <cols>
    <col min="1" max="1" width="3.6640625" customWidth="1"/>
    <col min="2" max="2" width="20.33203125" customWidth="1"/>
    <col min="3" max="4" width="16.1640625" customWidth="1"/>
    <col min="5" max="5" width="16.33203125" customWidth="1"/>
    <col min="7" max="8" width="14.6640625" customWidth="1"/>
    <col min="9" max="9" width="2.1640625" customWidth="1"/>
    <col min="10" max="10" width="12" customWidth="1"/>
    <col min="11" max="11" width="13.33203125" customWidth="1"/>
    <col min="12" max="12" width="15.5" customWidth="1"/>
    <col min="14" max="15" width="11.08203125" bestFit="1" customWidth="1"/>
  </cols>
  <sheetData>
    <row r="1" spans="1:15" ht="77.5" x14ac:dyDescent="0.35">
      <c r="A1" s="3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1" t="s">
        <v>15</v>
      </c>
      <c r="G1" s="1" t="s">
        <v>17</v>
      </c>
      <c r="H1" s="1" t="s">
        <v>19</v>
      </c>
      <c r="J1" s="15" t="s">
        <v>20</v>
      </c>
      <c r="K1" s="15" t="s">
        <v>21</v>
      </c>
      <c r="L1" s="15" t="s">
        <v>22</v>
      </c>
      <c r="M1" s="15" t="s">
        <v>23</v>
      </c>
      <c r="N1" s="16" t="s">
        <v>24</v>
      </c>
      <c r="O1" s="16" t="s">
        <v>25</v>
      </c>
    </row>
    <row r="2" spans="1:15" x14ac:dyDescent="0.35">
      <c r="A2" s="9">
        <v>1</v>
      </c>
      <c r="B2" s="5" t="s">
        <v>4</v>
      </c>
      <c r="C2" s="6">
        <v>33878</v>
      </c>
      <c r="D2" s="8">
        <v>28</v>
      </c>
      <c r="E2" s="7">
        <v>2010</v>
      </c>
      <c r="F2" s="17">
        <f>INT((DATE(E2,1,1)-C2)/365)</f>
        <v>17</v>
      </c>
      <c r="G2" s="19">
        <f ca="1">INT((TODAY()-C2)/365)</f>
        <v>27</v>
      </c>
      <c r="H2" s="21">
        <f ca="1">G2-D2</f>
        <v>-1</v>
      </c>
      <c r="J2" s="17" t="str">
        <f ca="1">IF(H2=0,"correcto","incorrecto")</f>
        <v>incorrecto</v>
      </c>
      <c r="K2" s="17">
        <f ca="1">ROUND((TODAY()-C2)/365,2)</f>
        <v>27.55</v>
      </c>
      <c r="L2" s="17">
        <f ca="1">ROUND(K2,0)</f>
        <v>28</v>
      </c>
      <c r="M2" s="17" t="str">
        <f ca="1">IF(L2&lt;&gt;G2,"incorrecto","correcto")</f>
        <v>incorrecto</v>
      </c>
      <c r="N2" s="17" t="str">
        <f ca="1">IF(AND(D2=G2,G2=L2),"si","no")</f>
        <v>no</v>
      </c>
      <c r="O2" s="17" t="str">
        <f ca="1">IF(OR(D2=G2,G2=L2),"si","no")</f>
        <v>no</v>
      </c>
    </row>
    <row r="3" spans="1:15" x14ac:dyDescent="0.35">
      <c r="A3" s="9">
        <v>2</v>
      </c>
      <c r="B3" s="5" t="s">
        <v>5</v>
      </c>
      <c r="C3" s="6">
        <v>35100</v>
      </c>
      <c r="D3" s="8">
        <v>24</v>
      </c>
      <c r="E3" s="7">
        <v>2015</v>
      </c>
      <c r="F3" s="17">
        <f t="shared" ref="F3:F11" si="0">INT((DATE(E3,1,1)-C3)/365)</f>
        <v>18</v>
      </c>
      <c r="G3" s="19">
        <f t="shared" ref="G3:G11" ca="1" si="1">INT((TODAY()-C3)/365)</f>
        <v>24</v>
      </c>
      <c r="H3" s="21">
        <f t="shared" ref="H3:H11" ca="1" si="2">G3-D3</f>
        <v>0</v>
      </c>
      <c r="J3" s="17" t="str">
        <f t="shared" ref="J3:J11" ca="1" si="3">IF(H3=0,"correcto","incorrecto")</f>
        <v>correcto</v>
      </c>
      <c r="K3" s="17">
        <f t="shared" ref="K3:K11" ca="1" si="4">ROUND((TODAY()-C3)/365,2)</f>
        <v>24.2</v>
      </c>
      <c r="L3" s="17">
        <f t="shared" ref="L3:L11" ca="1" si="5">ROUND(K3,0)</f>
        <v>24</v>
      </c>
      <c r="M3" s="17" t="str">
        <f t="shared" ref="M3:M11" ca="1" si="6">IF(L3&lt;&gt;G3,"incorrecto","correcto")</f>
        <v>correcto</v>
      </c>
      <c r="N3" s="17" t="str">
        <f ca="1">IF(AND(D3=G3,G3=L3),"si","no")</f>
        <v>si</v>
      </c>
      <c r="O3" s="17" t="str">
        <f t="shared" ref="O3:O11" ca="1" si="7">IF(OR(D3=G3,G3=L3),"si","no")</f>
        <v>si</v>
      </c>
    </row>
    <row r="4" spans="1:15" x14ac:dyDescent="0.35">
      <c r="A4" s="9">
        <v>3</v>
      </c>
      <c r="B4" s="5" t="s">
        <v>6</v>
      </c>
      <c r="C4" s="6">
        <v>36030</v>
      </c>
      <c r="D4" s="8">
        <v>22</v>
      </c>
      <c r="E4" s="7">
        <v>2016</v>
      </c>
      <c r="F4" s="17">
        <f t="shared" si="0"/>
        <v>17</v>
      </c>
      <c r="G4" s="19">
        <f t="shared" ca="1" si="1"/>
        <v>21</v>
      </c>
      <c r="H4" s="21">
        <f t="shared" ca="1" si="2"/>
        <v>-1</v>
      </c>
      <c r="J4" s="17" t="str">
        <f ca="1">IF(H4=0,"correcto","incorrecto")</f>
        <v>incorrecto</v>
      </c>
      <c r="K4" s="17">
        <f t="shared" ca="1" si="4"/>
        <v>21.65</v>
      </c>
      <c r="L4" s="17">
        <f t="shared" ca="1" si="5"/>
        <v>22</v>
      </c>
      <c r="M4" s="17" t="str">
        <f t="shared" ca="1" si="6"/>
        <v>incorrecto</v>
      </c>
      <c r="N4" s="17" t="str">
        <f t="shared" ref="N4:N11" ca="1" si="8">IF(AND(D4=G4,G4=L4),"si","no")</f>
        <v>no</v>
      </c>
      <c r="O4" s="17" t="str">
        <f t="shared" ca="1" si="7"/>
        <v>no</v>
      </c>
    </row>
    <row r="5" spans="1:15" x14ac:dyDescent="0.35">
      <c r="A5" s="9">
        <v>4</v>
      </c>
      <c r="B5" s="5" t="s">
        <v>7</v>
      </c>
      <c r="C5" s="6">
        <v>33013</v>
      </c>
      <c r="D5" s="8">
        <v>27</v>
      </c>
      <c r="E5" s="7">
        <v>2009</v>
      </c>
      <c r="F5" s="17">
        <f t="shared" si="0"/>
        <v>18</v>
      </c>
      <c r="G5" s="19">
        <f t="shared" ca="1" si="1"/>
        <v>29</v>
      </c>
      <c r="H5" s="21">
        <f t="shared" ca="1" si="2"/>
        <v>2</v>
      </c>
      <c r="J5" s="17" t="str">
        <f t="shared" ca="1" si="3"/>
        <v>incorrecto</v>
      </c>
      <c r="K5" s="17">
        <f t="shared" ca="1" si="4"/>
        <v>29.92</v>
      </c>
      <c r="L5" s="17">
        <f t="shared" ca="1" si="5"/>
        <v>30</v>
      </c>
      <c r="M5" s="17" t="str">
        <f t="shared" ca="1" si="6"/>
        <v>incorrecto</v>
      </c>
      <c r="N5" s="17" t="str">
        <f t="shared" ca="1" si="8"/>
        <v>no</v>
      </c>
      <c r="O5" s="17" t="str">
        <f t="shared" ca="1" si="7"/>
        <v>no</v>
      </c>
    </row>
    <row r="6" spans="1:15" x14ac:dyDescent="0.35">
      <c r="A6" s="9">
        <v>5</v>
      </c>
      <c r="B6" s="5" t="s">
        <v>8</v>
      </c>
      <c r="C6" s="6">
        <v>36108</v>
      </c>
      <c r="D6" s="8">
        <v>22</v>
      </c>
      <c r="E6" s="7">
        <v>2016</v>
      </c>
      <c r="F6" s="17">
        <f t="shared" si="0"/>
        <v>17</v>
      </c>
      <c r="G6" s="19">
        <f t="shared" ca="1" si="1"/>
        <v>21</v>
      </c>
      <c r="H6" s="21">
        <f t="shared" ca="1" si="2"/>
        <v>-1</v>
      </c>
      <c r="J6" s="17" t="str">
        <f t="shared" ca="1" si="3"/>
        <v>incorrecto</v>
      </c>
      <c r="K6" s="17">
        <f t="shared" ca="1" si="4"/>
        <v>21.44</v>
      </c>
      <c r="L6" s="17">
        <f t="shared" ca="1" si="5"/>
        <v>21</v>
      </c>
      <c r="M6" s="17" t="str">
        <f t="shared" ca="1" si="6"/>
        <v>correcto</v>
      </c>
      <c r="N6" s="17" t="str">
        <f t="shared" ca="1" si="8"/>
        <v>no</v>
      </c>
      <c r="O6" s="17" t="str">
        <f t="shared" ca="1" si="7"/>
        <v>si</v>
      </c>
    </row>
    <row r="7" spans="1:15" x14ac:dyDescent="0.35">
      <c r="A7" s="9">
        <v>6</v>
      </c>
      <c r="B7" s="5" t="s">
        <v>9</v>
      </c>
      <c r="C7" s="6">
        <v>35048</v>
      </c>
      <c r="D7" s="8">
        <v>25</v>
      </c>
      <c r="E7" s="7">
        <v>2014</v>
      </c>
      <c r="F7" s="17">
        <f t="shared" si="0"/>
        <v>18</v>
      </c>
      <c r="G7" s="19">
        <f t="shared" ca="1" si="1"/>
        <v>24</v>
      </c>
      <c r="H7" s="21">
        <f t="shared" ca="1" si="2"/>
        <v>-1</v>
      </c>
      <c r="J7" s="17" t="str">
        <f t="shared" ca="1" si="3"/>
        <v>incorrecto</v>
      </c>
      <c r="K7" s="17">
        <f t="shared" ca="1" si="4"/>
        <v>24.35</v>
      </c>
      <c r="L7" s="17">
        <f t="shared" ca="1" si="5"/>
        <v>24</v>
      </c>
      <c r="M7" s="17" t="str">
        <f t="shared" ca="1" si="6"/>
        <v>correcto</v>
      </c>
      <c r="N7" s="17" t="str">
        <f t="shared" ca="1" si="8"/>
        <v>no</v>
      </c>
      <c r="O7" s="17" t="str">
        <f t="shared" ca="1" si="7"/>
        <v>si</v>
      </c>
    </row>
    <row r="8" spans="1:15" x14ac:dyDescent="0.35">
      <c r="A8" s="9">
        <v>7</v>
      </c>
      <c r="B8" s="5" t="s">
        <v>10</v>
      </c>
      <c r="C8" s="6">
        <v>34423</v>
      </c>
      <c r="D8" s="8">
        <v>26</v>
      </c>
      <c r="E8" s="7">
        <v>2013</v>
      </c>
      <c r="F8" s="17">
        <f t="shared" si="0"/>
        <v>18</v>
      </c>
      <c r="G8" s="19">
        <f t="shared" ca="1" si="1"/>
        <v>26</v>
      </c>
      <c r="H8" s="21">
        <f t="shared" ca="1" si="2"/>
        <v>0</v>
      </c>
      <c r="J8" s="17" t="str">
        <f t="shared" ca="1" si="3"/>
        <v>correcto</v>
      </c>
      <c r="K8" s="17">
        <f t="shared" ca="1" si="4"/>
        <v>26.06</v>
      </c>
      <c r="L8" s="17">
        <f t="shared" ca="1" si="5"/>
        <v>26</v>
      </c>
      <c r="M8" s="17" t="str">
        <f t="shared" ca="1" si="6"/>
        <v>correcto</v>
      </c>
      <c r="N8" s="17" t="str">
        <f t="shared" ca="1" si="8"/>
        <v>si</v>
      </c>
      <c r="O8" s="17" t="str">
        <f t="shared" ca="1" si="7"/>
        <v>si</v>
      </c>
    </row>
    <row r="9" spans="1:15" x14ac:dyDescent="0.35">
      <c r="A9" s="9">
        <v>8</v>
      </c>
      <c r="B9" s="5" t="s">
        <v>11</v>
      </c>
      <c r="C9" s="6">
        <v>35384</v>
      </c>
      <c r="D9" s="8">
        <v>22</v>
      </c>
      <c r="E9" s="7">
        <v>2014</v>
      </c>
      <c r="F9" s="17">
        <f t="shared" si="0"/>
        <v>17</v>
      </c>
      <c r="G9" s="19">
        <f t="shared" ca="1" si="1"/>
        <v>23</v>
      </c>
      <c r="H9" s="21">
        <f t="shared" ca="1" si="2"/>
        <v>1</v>
      </c>
      <c r="J9" s="17" t="str">
        <f t="shared" ca="1" si="3"/>
        <v>incorrecto</v>
      </c>
      <c r="K9" s="17">
        <f t="shared" ca="1" si="4"/>
        <v>23.42</v>
      </c>
      <c r="L9" s="17">
        <f t="shared" ca="1" si="5"/>
        <v>23</v>
      </c>
      <c r="M9" s="17" t="str">
        <f t="shared" ca="1" si="6"/>
        <v>correcto</v>
      </c>
      <c r="N9" s="17" t="str">
        <f t="shared" ca="1" si="8"/>
        <v>no</v>
      </c>
      <c r="O9" s="17" t="str">
        <f t="shared" ca="1" si="7"/>
        <v>si</v>
      </c>
    </row>
    <row r="10" spans="1:15" x14ac:dyDescent="0.35">
      <c r="A10" s="9">
        <v>9</v>
      </c>
      <c r="B10" s="5" t="s">
        <v>12</v>
      </c>
      <c r="C10" s="6">
        <v>35488</v>
      </c>
      <c r="D10" s="8">
        <v>23</v>
      </c>
      <c r="E10" s="7">
        <v>2016</v>
      </c>
      <c r="F10" s="17">
        <f t="shared" si="0"/>
        <v>18</v>
      </c>
      <c r="G10" s="19">
        <f t="shared" ca="1" si="1"/>
        <v>23</v>
      </c>
      <c r="H10" s="21">
        <f t="shared" ca="1" si="2"/>
        <v>0</v>
      </c>
      <c r="J10" s="17" t="str">
        <f t="shared" ca="1" si="3"/>
        <v>correcto</v>
      </c>
      <c r="K10" s="17">
        <f t="shared" ca="1" si="4"/>
        <v>23.14</v>
      </c>
      <c r="L10" s="17">
        <f t="shared" ca="1" si="5"/>
        <v>23</v>
      </c>
      <c r="M10" s="17" t="str">
        <f t="shared" ca="1" si="6"/>
        <v>correcto</v>
      </c>
      <c r="N10" s="17" t="str">
        <f t="shared" ca="1" si="8"/>
        <v>si</v>
      </c>
      <c r="O10" s="17" t="str">
        <f t="shared" ca="1" si="7"/>
        <v>si</v>
      </c>
    </row>
    <row r="11" spans="1:15" ht="16" thickBot="1" x14ac:dyDescent="0.4">
      <c r="A11" s="10">
        <v>10</v>
      </c>
      <c r="B11" s="11" t="s">
        <v>13</v>
      </c>
      <c r="C11" s="12">
        <v>33699</v>
      </c>
      <c r="D11" s="13">
        <v>28</v>
      </c>
      <c r="E11" s="14">
        <v>2011</v>
      </c>
      <c r="F11" s="17">
        <f t="shared" si="0"/>
        <v>18</v>
      </c>
      <c r="G11" s="19">
        <f t="shared" ca="1" si="1"/>
        <v>28</v>
      </c>
      <c r="H11" s="21">
        <f t="shared" ca="1" si="2"/>
        <v>0</v>
      </c>
      <c r="J11" s="17" t="str">
        <f t="shared" ca="1" si="3"/>
        <v>correcto</v>
      </c>
      <c r="K11" s="17">
        <f t="shared" ca="1" si="4"/>
        <v>28.04</v>
      </c>
      <c r="L11" s="17">
        <f t="shared" ca="1" si="5"/>
        <v>28</v>
      </c>
      <c r="M11" s="17" t="str">
        <f t="shared" ca="1" si="6"/>
        <v>correcto</v>
      </c>
      <c r="N11" s="17" t="str">
        <f t="shared" ca="1" si="8"/>
        <v>si</v>
      </c>
      <c r="O11" s="17" t="str">
        <f t="shared" ca="1" si="7"/>
        <v>si</v>
      </c>
    </row>
    <row r="13" spans="1:15" ht="46.5" x14ac:dyDescent="0.35">
      <c r="G13" s="2" t="s">
        <v>14</v>
      </c>
      <c r="K13" s="2" t="s">
        <v>26</v>
      </c>
    </row>
    <row r="14" spans="1:15" ht="30" customHeight="1" x14ac:dyDescent="0.35">
      <c r="G14" s="20">
        <f>AVERAGE(F2:F11)</f>
        <v>17.600000000000001</v>
      </c>
      <c r="K14" s="18">
        <f ca="1">MIN(K2:K11)</f>
        <v>21.44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Propuesto1</vt:lpstr>
      <vt:lpstr>Propuesto2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gabriel haensgen</cp:lastModifiedBy>
  <dcterms:created xsi:type="dcterms:W3CDTF">2017-04-10T03:08:28Z</dcterms:created>
  <dcterms:modified xsi:type="dcterms:W3CDTF">2020-04-14T02:11:36Z</dcterms:modified>
</cp:coreProperties>
</file>