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10\Downloads\Kecerdasan Bisnis_Kelompok 8\UAS\"/>
    </mc:Choice>
  </mc:AlternateContent>
  <bookViews>
    <workbookView xWindow="0" yWindow="0" windowWidth="20490" windowHeight="7365" activeTab="5"/>
  </bookViews>
  <sheets>
    <sheet name="No 2" sheetId="1" r:id="rId1"/>
    <sheet name="Iterasi-1" sheetId="2" r:id="rId2"/>
    <sheet name="Iterasi-2" sheetId="3" r:id="rId3"/>
    <sheet name="Iterasi-3" sheetId="7" r:id="rId4"/>
    <sheet name="Iterasi-4" sheetId="8" r:id="rId5"/>
    <sheet name="Iterasi-5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B25" i="2"/>
  <c r="C26" i="2" l="1"/>
  <c r="B26" i="2"/>
  <c r="G35" i="2" s="1"/>
  <c r="C24" i="2"/>
  <c r="B24" i="2"/>
  <c r="E31" i="2" l="1"/>
  <c r="E33" i="2"/>
  <c r="E32" i="2"/>
  <c r="G31" i="2"/>
  <c r="F31" i="2"/>
  <c r="G37" i="2"/>
  <c r="G38" i="2"/>
  <c r="G39" i="2"/>
  <c r="G40" i="2"/>
  <c r="G41" i="2"/>
  <c r="G42" i="2"/>
  <c r="G43" i="2"/>
  <c r="G44" i="2"/>
  <c r="G45" i="2"/>
  <c r="F35" i="2"/>
  <c r="F36" i="2"/>
  <c r="F37" i="2"/>
  <c r="F38" i="2"/>
  <c r="F39" i="2"/>
  <c r="F40" i="2"/>
  <c r="F41" i="2"/>
  <c r="F42" i="2"/>
  <c r="F43" i="2"/>
  <c r="F44" i="2"/>
  <c r="F45" i="2"/>
  <c r="E36" i="2"/>
  <c r="E37" i="2"/>
  <c r="E38" i="2"/>
  <c r="E39" i="2"/>
  <c r="E40" i="2"/>
  <c r="E41" i="2"/>
  <c r="E42" i="2"/>
  <c r="E43" i="2"/>
  <c r="E44" i="2"/>
  <c r="E45" i="2"/>
  <c r="G36" i="2"/>
  <c r="E35" i="2"/>
  <c r="G34" i="2"/>
  <c r="F34" i="2"/>
  <c r="E34" i="2"/>
  <c r="G33" i="2"/>
  <c r="F33" i="2"/>
  <c r="G32" i="2"/>
  <c r="F32" i="2"/>
  <c r="H43" i="2" l="1"/>
  <c r="H39" i="2"/>
  <c r="I31" i="2"/>
  <c r="D51" i="2" s="1"/>
  <c r="H45" i="2"/>
  <c r="H41" i="2"/>
  <c r="H37" i="2"/>
  <c r="H40" i="2"/>
  <c r="I44" i="2"/>
  <c r="I40" i="2"/>
  <c r="I43" i="2"/>
  <c r="I39" i="2"/>
  <c r="H42" i="2"/>
  <c r="H38" i="2"/>
  <c r="H44" i="2"/>
  <c r="H36" i="2"/>
  <c r="I45" i="2"/>
  <c r="I42" i="2"/>
  <c r="I41" i="2"/>
  <c r="H33" i="2"/>
  <c r="I35" i="2"/>
  <c r="I34" i="2"/>
  <c r="I38" i="2"/>
  <c r="H32" i="2"/>
  <c r="I37" i="2"/>
  <c r="H34" i="2"/>
  <c r="I33" i="2"/>
  <c r="I32" i="2"/>
  <c r="I36" i="2"/>
  <c r="H31" i="2"/>
  <c r="H35" i="2"/>
  <c r="A110" i="2" l="1"/>
  <c r="D110" i="2"/>
  <c r="B110" i="2"/>
  <c r="C110" i="2"/>
  <c r="C51" i="2"/>
  <c r="D91" i="2" s="1"/>
  <c r="B51" i="2"/>
  <c r="C53" i="2"/>
  <c r="D53" i="2"/>
  <c r="B53" i="2"/>
  <c r="C58" i="2"/>
  <c r="B58" i="2"/>
  <c r="D58" i="2"/>
  <c r="C61" i="2"/>
  <c r="D61" i="2"/>
  <c r="B61" i="2"/>
  <c r="C63" i="2"/>
  <c r="B63" i="2"/>
  <c r="D63" i="2"/>
  <c r="D52" i="2"/>
  <c r="C52" i="2"/>
  <c r="B52" i="2"/>
  <c r="C59" i="2"/>
  <c r="B59" i="2"/>
  <c r="D59" i="2"/>
  <c r="C54" i="2"/>
  <c r="B54" i="2"/>
  <c r="D54" i="2"/>
  <c r="C62" i="2"/>
  <c r="B62" i="2"/>
  <c r="D62" i="2"/>
  <c r="D60" i="2"/>
  <c r="C60" i="2"/>
  <c r="B60" i="2"/>
  <c r="D56" i="2"/>
  <c r="C56" i="2"/>
  <c r="B56" i="2"/>
  <c r="B57" i="2"/>
  <c r="D57" i="2"/>
  <c r="C57" i="2"/>
  <c r="D55" i="2"/>
  <c r="C55" i="2"/>
  <c r="B55" i="2"/>
  <c r="B65" i="2"/>
  <c r="D65" i="2"/>
  <c r="C65" i="2"/>
  <c r="B64" i="2"/>
  <c r="C64" i="2"/>
  <c r="D64" i="2"/>
  <c r="A76" i="2" l="1"/>
  <c r="B76" i="2"/>
  <c r="C76" i="2"/>
  <c r="D76" i="2"/>
  <c r="A74" i="2"/>
  <c r="B74" i="2"/>
  <c r="C74" i="2"/>
  <c r="D74" i="2"/>
  <c r="A71" i="2"/>
  <c r="B71" i="2"/>
  <c r="C71" i="2"/>
  <c r="D71" i="2"/>
  <c r="A75" i="2"/>
  <c r="B75" i="2"/>
  <c r="C75" i="2"/>
  <c r="D75" i="2"/>
  <c r="A72" i="2"/>
  <c r="B72" i="2"/>
  <c r="C72" i="2"/>
  <c r="D72" i="2"/>
  <c r="A73" i="2"/>
  <c r="B73" i="2"/>
  <c r="C73" i="2"/>
  <c r="D73" i="2"/>
  <c r="A81" i="2"/>
  <c r="C81" i="2"/>
  <c r="D81" i="2"/>
  <c r="B81" i="2"/>
  <c r="A84" i="2"/>
  <c r="B84" i="2"/>
  <c r="C84" i="2"/>
  <c r="D84" i="2"/>
  <c r="A100" i="2"/>
  <c r="D100" i="2"/>
  <c r="B100" i="2"/>
  <c r="C100" i="2"/>
  <c r="A104" i="2"/>
  <c r="B104" i="2"/>
  <c r="D104" i="2"/>
  <c r="C104" i="2"/>
  <c r="A97" i="2"/>
  <c r="D97" i="2"/>
  <c r="B97" i="2"/>
  <c r="C97" i="2"/>
  <c r="A96" i="2"/>
  <c r="B96" i="2"/>
  <c r="C96" i="2"/>
  <c r="D96" i="2"/>
  <c r="A98" i="2"/>
  <c r="B98" i="2"/>
  <c r="D98" i="2"/>
  <c r="C98" i="2"/>
  <c r="A102" i="2"/>
  <c r="D102" i="2"/>
  <c r="B102" i="2"/>
  <c r="C102" i="2"/>
  <c r="A103" i="2"/>
  <c r="B103" i="2"/>
  <c r="C103" i="2"/>
  <c r="D103" i="2"/>
  <c r="A99" i="2"/>
  <c r="B99" i="2"/>
  <c r="C99" i="2"/>
  <c r="D99" i="2"/>
  <c r="A105" i="2"/>
  <c r="C105" i="2"/>
  <c r="D105" i="2"/>
  <c r="B105" i="2"/>
  <c r="A95" i="2"/>
  <c r="B95" i="2"/>
  <c r="D95" i="2"/>
  <c r="C95" i="2"/>
  <c r="A101" i="2"/>
  <c r="B101" i="2"/>
  <c r="D101" i="2"/>
  <c r="C101" i="2"/>
  <c r="A112" i="2"/>
  <c r="C112" i="2"/>
  <c r="D112" i="2"/>
  <c r="B112" i="2"/>
  <c r="A113" i="2"/>
  <c r="B113" i="2"/>
  <c r="C113" i="2"/>
  <c r="D113" i="2"/>
  <c r="A111" i="2"/>
  <c r="B111" i="2"/>
  <c r="D111" i="2"/>
  <c r="C111" i="2"/>
  <c r="A118" i="2"/>
  <c r="B118" i="2"/>
  <c r="C118" i="2"/>
  <c r="D118" i="2"/>
  <c r="A117" i="2"/>
  <c r="B117" i="2"/>
  <c r="C117" i="2"/>
  <c r="D117" i="2"/>
  <c r="A119" i="2"/>
  <c r="B119" i="2"/>
  <c r="C119" i="2"/>
  <c r="D119" i="2"/>
  <c r="A116" i="2"/>
  <c r="D116" i="2"/>
  <c r="B116" i="2"/>
  <c r="C116" i="2"/>
  <c r="A121" i="2"/>
  <c r="B121" i="2"/>
  <c r="D121" i="2"/>
  <c r="C121" i="2"/>
  <c r="A122" i="2"/>
  <c r="C122" i="2"/>
  <c r="D122" i="2"/>
  <c r="B122" i="2"/>
  <c r="A91" i="2"/>
  <c r="A124" i="2"/>
  <c r="B124" i="2"/>
  <c r="C124" i="2"/>
  <c r="D124" i="2"/>
  <c r="B91" i="2"/>
  <c r="C91" i="2"/>
  <c r="A80" i="2"/>
  <c r="C80" i="2"/>
  <c r="B80" i="2"/>
  <c r="D80" i="2"/>
  <c r="A77" i="2"/>
  <c r="D77" i="2"/>
  <c r="B77" i="2"/>
  <c r="C77" i="2"/>
  <c r="A82" i="2"/>
  <c r="C82" i="2"/>
  <c r="B82" i="2"/>
  <c r="D82" i="2"/>
  <c r="A85" i="2"/>
  <c r="B85" i="2"/>
  <c r="C85" i="2"/>
  <c r="D85" i="2"/>
  <c r="A79" i="2"/>
  <c r="D79" i="2"/>
  <c r="B79" i="2"/>
  <c r="C79" i="2"/>
  <c r="A78" i="2"/>
  <c r="C78" i="2"/>
  <c r="B78" i="2"/>
  <c r="D78" i="2"/>
  <c r="A83" i="2"/>
  <c r="B83" i="2"/>
  <c r="C83" i="2"/>
  <c r="D83" i="2"/>
  <c r="C94" i="2"/>
  <c r="A94" i="2"/>
  <c r="B94" i="2"/>
  <c r="D94" i="2"/>
  <c r="D123" i="2"/>
  <c r="C123" i="2"/>
  <c r="B123" i="2"/>
  <c r="A123" i="2"/>
  <c r="B114" i="2"/>
  <c r="C114" i="2"/>
  <c r="A114" i="2"/>
  <c r="D114" i="2"/>
  <c r="D92" i="2"/>
  <c r="B92" i="2"/>
  <c r="C92" i="2"/>
  <c r="A92" i="2"/>
  <c r="C93" i="2"/>
  <c r="A93" i="2"/>
  <c r="B93" i="2"/>
  <c r="D93" i="2"/>
  <c r="D115" i="2"/>
  <c r="B115" i="2"/>
  <c r="A115" i="2"/>
  <c r="C115" i="2"/>
  <c r="A120" i="2"/>
  <c r="D120" i="2"/>
  <c r="C120" i="2"/>
  <c r="B120" i="2"/>
  <c r="C86" i="2" l="1"/>
  <c r="B130" i="2" s="1"/>
  <c r="B4" i="3" s="1"/>
  <c r="D106" i="2"/>
  <c r="C131" i="2" s="1"/>
  <c r="C5" i="3" s="1"/>
  <c r="C106" i="2"/>
  <c r="B131" i="2" s="1"/>
  <c r="B5" i="3" s="1"/>
  <c r="D125" i="2"/>
  <c r="C132" i="2" s="1"/>
  <c r="C6" i="3" s="1"/>
  <c r="C125" i="2"/>
  <c r="B132" i="2" s="1"/>
  <c r="B6" i="3" s="1"/>
  <c r="D86" i="2"/>
  <c r="F13" i="3" l="1"/>
  <c r="G18" i="3"/>
  <c r="F11" i="3"/>
  <c r="F14" i="3"/>
  <c r="F24" i="3"/>
  <c r="F21" i="3"/>
  <c r="F15" i="3"/>
  <c r="G23" i="3"/>
  <c r="F19" i="3"/>
  <c r="F20" i="3"/>
  <c r="F16" i="3"/>
  <c r="F18" i="3"/>
  <c r="F17" i="3"/>
  <c r="F23" i="3"/>
  <c r="F12" i="3"/>
  <c r="G13" i="3"/>
  <c r="F25" i="3"/>
  <c r="F22" i="3"/>
  <c r="G22" i="3"/>
  <c r="G11" i="3"/>
  <c r="G19" i="3"/>
  <c r="G15" i="3"/>
  <c r="G21" i="3"/>
  <c r="G16" i="3"/>
  <c r="G20" i="3"/>
  <c r="G12" i="3"/>
  <c r="G25" i="3"/>
  <c r="G17" i="3"/>
  <c r="G14" i="3"/>
  <c r="G24" i="3"/>
  <c r="C130" i="2"/>
  <c r="C4" i="3" s="1"/>
  <c r="E16" i="3" s="1"/>
  <c r="E18" i="3" l="1"/>
  <c r="H18" i="3" s="1"/>
  <c r="E15" i="3"/>
  <c r="H15" i="3" s="1"/>
  <c r="E13" i="3"/>
  <c r="I13" i="3" s="1"/>
  <c r="J13" i="3" s="1"/>
  <c r="E20" i="3"/>
  <c r="H20" i="3" s="1"/>
  <c r="E19" i="3"/>
  <c r="E25" i="3"/>
  <c r="I25" i="3" s="1"/>
  <c r="J25" i="3" s="1"/>
  <c r="H16" i="3"/>
  <c r="I16" i="3"/>
  <c r="J16" i="3" s="1"/>
  <c r="E21" i="3"/>
  <c r="H21" i="3" s="1"/>
  <c r="E24" i="3"/>
  <c r="H24" i="3" s="1"/>
  <c r="E22" i="3"/>
  <c r="I22" i="3" s="1"/>
  <c r="J22" i="3" s="1"/>
  <c r="E23" i="3"/>
  <c r="E14" i="3"/>
  <c r="E12" i="3"/>
  <c r="H12" i="3" s="1"/>
  <c r="E17" i="3"/>
  <c r="I17" i="3" s="1"/>
  <c r="J17" i="3" s="1"/>
  <c r="E11" i="3"/>
  <c r="H11" i="3" s="1"/>
  <c r="I15" i="3" l="1"/>
  <c r="J15" i="3" s="1"/>
  <c r="I18" i="3"/>
  <c r="J18" i="3" s="1"/>
  <c r="D32" i="3"/>
  <c r="I21" i="3"/>
  <c r="J21" i="3" s="1"/>
  <c r="B44" i="3"/>
  <c r="C35" i="3"/>
  <c r="C32" i="3"/>
  <c r="C72" i="3" s="1"/>
  <c r="I20" i="3"/>
  <c r="J20" i="3" s="1"/>
  <c r="B32" i="3"/>
  <c r="H13" i="3"/>
  <c r="C44" i="3"/>
  <c r="B84" i="3" s="1"/>
  <c r="B35" i="3"/>
  <c r="I12" i="3"/>
  <c r="J12" i="3" s="1"/>
  <c r="D36" i="3"/>
  <c r="C41" i="3"/>
  <c r="I24" i="3"/>
  <c r="J24" i="3" s="1"/>
  <c r="I11" i="3"/>
  <c r="J11" i="3" s="1"/>
  <c r="H19" i="3"/>
  <c r="I19" i="3"/>
  <c r="J19" i="3" s="1"/>
  <c r="H22" i="3"/>
  <c r="D44" i="3"/>
  <c r="B36" i="3"/>
  <c r="A56" i="3" s="1"/>
  <c r="D41" i="3"/>
  <c r="H25" i="3"/>
  <c r="H14" i="3"/>
  <c r="I14" i="3"/>
  <c r="J14" i="3" s="1"/>
  <c r="B34" i="3"/>
  <c r="A54" i="3" s="1"/>
  <c r="I23" i="3"/>
  <c r="J23" i="3" s="1"/>
  <c r="H23" i="3"/>
  <c r="D37" i="3"/>
  <c r="C36" i="3"/>
  <c r="D35" i="3"/>
  <c r="A94" i="3" s="1"/>
  <c r="B41" i="3"/>
  <c r="B61" i="3" s="1"/>
  <c r="H17" i="3"/>
  <c r="C34" i="3"/>
  <c r="D34" i="3"/>
  <c r="A52" i="3" l="1"/>
  <c r="B52" i="3"/>
  <c r="C52" i="3"/>
  <c r="D52" i="3"/>
  <c r="A55" i="3"/>
  <c r="D55" i="3"/>
  <c r="B55" i="3"/>
  <c r="C55" i="3"/>
  <c r="A64" i="3"/>
  <c r="B64" i="3"/>
  <c r="D64" i="3"/>
  <c r="C64" i="3"/>
  <c r="A74" i="3"/>
  <c r="B74" i="3"/>
  <c r="C74" i="3"/>
  <c r="D74" i="3"/>
  <c r="A76" i="3"/>
  <c r="B76" i="3"/>
  <c r="C76" i="3"/>
  <c r="D76" i="3"/>
  <c r="A81" i="3"/>
  <c r="D81" i="3"/>
  <c r="B81" i="3"/>
  <c r="C81" i="3"/>
  <c r="A75" i="3"/>
  <c r="B75" i="3"/>
  <c r="C75" i="3"/>
  <c r="D75" i="3"/>
  <c r="A91" i="3"/>
  <c r="B91" i="3"/>
  <c r="D91" i="3"/>
  <c r="C91" i="3"/>
  <c r="A93" i="3"/>
  <c r="B93" i="3"/>
  <c r="D93" i="3"/>
  <c r="C93" i="3"/>
  <c r="A96" i="3"/>
  <c r="B96" i="3"/>
  <c r="C96" i="3"/>
  <c r="D96" i="3"/>
  <c r="A95" i="3"/>
  <c r="B95" i="3"/>
  <c r="D95" i="3"/>
  <c r="C95" i="3"/>
  <c r="A103" i="3"/>
  <c r="B103" i="3"/>
  <c r="C103" i="3"/>
  <c r="D103" i="3"/>
  <c r="A100" i="3"/>
  <c r="D100" i="3"/>
  <c r="B100" i="3"/>
  <c r="C100" i="3"/>
  <c r="C37" i="3"/>
  <c r="B37" i="3"/>
  <c r="C43" i="3"/>
  <c r="C30" i="3"/>
  <c r="C70" i="3" s="1"/>
  <c r="D40" i="3"/>
  <c r="C99" i="3" s="1"/>
  <c r="C40" i="3"/>
  <c r="B40" i="3"/>
  <c r="B72" i="3"/>
  <c r="D84" i="3"/>
  <c r="D72" i="3"/>
  <c r="A84" i="3"/>
  <c r="A72" i="3"/>
  <c r="C84" i="3"/>
  <c r="C39" i="3"/>
  <c r="D43" i="3"/>
  <c r="A102" i="3" s="1"/>
  <c r="B30" i="3"/>
  <c r="B39" i="3"/>
  <c r="D59" i="3" s="1"/>
  <c r="B31" i="3"/>
  <c r="C94" i="3"/>
  <c r="D39" i="3"/>
  <c r="B94" i="3"/>
  <c r="D31" i="3"/>
  <c r="C31" i="3"/>
  <c r="A71" i="3" s="1"/>
  <c r="C56" i="3"/>
  <c r="D30" i="3"/>
  <c r="B56" i="3"/>
  <c r="D56" i="3"/>
  <c r="C38" i="3"/>
  <c r="D38" i="3"/>
  <c r="B38" i="3"/>
  <c r="C54" i="3"/>
  <c r="D61" i="3"/>
  <c r="B43" i="3"/>
  <c r="B54" i="3"/>
  <c r="A61" i="3"/>
  <c r="B33" i="3"/>
  <c r="C33" i="3"/>
  <c r="D33" i="3"/>
  <c r="D54" i="3"/>
  <c r="D94" i="3"/>
  <c r="C61" i="3"/>
  <c r="D42" i="3"/>
  <c r="C42" i="3"/>
  <c r="B42" i="3"/>
  <c r="A53" i="3" l="1"/>
  <c r="C53" i="3"/>
  <c r="D53" i="3"/>
  <c r="B53" i="3"/>
  <c r="A50" i="3"/>
  <c r="C50" i="3"/>
  <c r="D50" i="3"/>
  <c r="B50" i="3"/>
  <c r="A51" i="3"/>
  <c r="C51" i="3"/>
  <c r="B51" i="3"/>
  <c r="D51" i="3"/>
  <c r="A70" i="3"/>
  <c r="A60" i="3"/>
  <c r="B60" i="3"/>
  <c r="C60" i="3"/>
  <c r="D60" i="3"/>
  <c r="A63" i="3"/>
  <c r="B63" i="3"/>
  <c r="C63" i="3"/>
  <c r="D63" i="3"/>
  <c r="A78" i="3"/>
  <c r="B78" i="3"/>
  <c r="C78" i="3"/>
  <c r="D78" i="3"/>
  <c r="A77" i="3"/>
  <c r="B77" i="3"/>
  <c r="C77" i="3"/>
  <c r="D77" i="3"/>
  <c r="A82" i="3"/>
  <c r="B82" i="3"/>
  <c r="C82" i="3"/>
  <c r="D82" i="3"/>
  <c r="A83" i="3"/>
  <c r="D83" i="3"/>
  <c r="B83" i="3"/>
  <c r="C83" i="3"/>
  <c r="A79" i="3"/>
  <c r="B79" i="3"/>
  <c r="C79" i="3"/>
  <c r="D79" i="3"/>
  <c r="A80" i="3"/>
  <c r="B80" i="3"/>
  <c r="C80" i="3"/>
  <c r="D80" i="3"/>
  <c r="A98" i="3"/>
  <c r="B98" i="3"/>
  <c r="D98" i="3"/>
  <c r="C98" i="3"/>
  <c r="A92" i="3"/>
  <c r="B92" i="3"/>
  <c r="C92" i="3"/>
  <c r="D92" i="3"/>
  <c r="A97" i="3"/>
  <c r="B97" i="3"/>
  <c r="D97" i="3"/>
  <c r="C97" i="3"/>
  <c r="A89" i="3"/>
  <c r="B89" i="3"/>
  <c r="C89" i="3"/>
  <c r="D89" i="3"/>
  <c r="A90" i="3"/>
  <c r="B90" i="3"/>
  <c r="C90" i="3"/>
  <c r="D90" i="3"/>
  <c r="A101" i="3"/>
  <c r="B101" i="3"/>
  <c r="C101" i="3"/>
  <c r="D101" i="3"/>
  <c r="A57" i="3"/>
  <c r="D57" i="3"/>
  <c r="B57" i="3"/>
  <c r="C57" i="3"/>
  <c r="B70" i="3"/>
  <c r="D70" i="3"/>
  <c r="D99" i="3"/>
  <c r="A99" i="3"/>
  <c r="B99" i="3"/>
  <c r="C71" i="3"/>
  <c r="B102" i="3"/>
  <c r="A59" i="3"/>
  <c r="D102" i="3"/>
  <c r="C102" i="3"/>
  <c r="C59" i="3"/>
  <c r="B59" i="3"/>
  <c r="B71" i="3"/>
  <c r="D71" i="3"/>
  <c r="C58" i="3"/>
  <c r="A58" i="3"/>
  <c r="D58" i="3"/>
  <c r="B58" i="3"/>
  <c r="A62" i="3"/>
  <c r="D62" i="3"/>
  <c r="B62" i="3"/>
  <c r="C62" i="3"/>
  <c r="B73" i="3"/>
  <c r="C73" i="3"/>
  <c r="A73" i="3"/>
  <c r="D73" i="3"/>
  <c r="D65" i="3" l="1"/>
  <c r="C109" i="3" s="1"/>
  <c r="C4" i="7" s="1"/>
  <c r="C85" i="3"/>
  <c r="B110" i="3" s="1"/>
  <c r="B5" i="7" s="1"/>
  <c r="D104" i="3"/>
  <c r="C111" i="3" s="1"/>
  <c r="C6" i="7" s="1"/>
  <c r="C104" i="3"/>
  <c r="B111" i="3" s="1"/>
  <c r="B6" i="7" s="1"/>
  <c r="D85" i="3" l="1"/>
  <c r="C110" i="3" s="1"/>
  <c r="C5" i="7" s="1"/>
  <c r="F19" i="7" s="1"/>
  <c r="C65" i="3"/>
  <c r="B109" i="3" s="1"/>
  <c r="B4" i="7" s="1"/>
  <c r="E15" i="7" s="1"/>
  <c r="G23" i="7"/>
  <c r="G22" i="7"/>
  <c r="G15" i="7"/>
  <c r="G11" i="7"/>
  <c r="G16" i="7"/>
  <c r="G21" i="7"/>
  <c r="G25" i="7"/>
  <c r="G17" i="7"/>
  <c r="G24" i="7"/>
  <c r="G18" i="7"/>
  <c r="G12" i="7"/>
  <c r="G13" i="7"/>
  <c r="G14" i="7"/>
  <c r="G20" i="7"/>
  <c r="G19" i="7"/>
  <c r="F13" i="7" l="1"/>
  <c r="F11" i="7"/>
  <c r="F23" i="7"/>
  <c r="F12" i="7"/>
  <c r="E19" i="7"/>
  <c r="I19" i="7" s="1"/>
  <c r="J19" i="7" s="1"/>
  <c r="E25" i="7"/>
  <c r="E17" i="7"/>
  <c r="E11" i="7"/>
  <c r="E20" i="7"/>
  <c r="E16" i="7"/>
  <c r="E24" i="7"/>
  <c r="E23" i="7"/>
  <c r="E21" i="7"/>
  <c r="F17" i="7"/>
  <c r="F22" i="7"/>
  <c r="E13" i="7"/>
  <c r="E22" i="7"/>
  <c r="E12" i="7"/>
  <c r="E18" i="7"/>
  <c r="F21" i="7"/>
  <c r="F14" i="7"/>
  <c r="F25" i="7"/>
  <c r="H25" i="7" s="1"/>
  <c r="F16" i="7"/>
  <c r="I16" i="7" s="1"/>
  <c r="J16" i="7" s="1"/>
  <c r="F18" i="7"/>
  <c r="F15" i="7"/>
  <c r="H15" i="7" s="1"/>
  <c r="F20" i="7"/>
  <c r="F24" i="7"/>
  <c r="I24" i="7" s="1"/>
  <c r="J24" i="7" s="1"/>
  <c r="E14" i="7"/>
  <c r="H11" i="7" l="1"/>
  <c r="I22" i="7"/>
  <c r="J22" i="7" s="1"/>
  <c r="H23" i="7"/>
  <c r="H24" i="7"/>
  <c r="I12" i="7"/>
  <c r="J12" i="7" s="1"/>
  <c r="H13" i="7"/>
  <c r="I23" i="7"/>
  <c r="J23" i="7" s="1"/>
  <c r="I17" i="7"/>
  <c r="J17" i="7" s="1"/>
  <c r="I15" i="7"/>
  <c r="J15" i="7" s="1"/>
  <c r="I14" i="7"/>
  <c r="J14" i="7" s="1"/>
  <c r="H21" i="7"/>
  <c r="H22" i="7"/>
  <c r="H19" i="7"/>
  <c r="H20" i="7"/>
  <c r="H16" i="7"/>
  <c r="I20" i="7"/>
  <c r="J20" i="7" s="1"/>
  <c r="H12" i="7"/>
  <c r="H17" i="7"/>
  <c r="I13" i="7"/>
  <c r="J13" i="7" s="1"/>
  <c r="I25" i="7"/>
  <c r="J25" i="7" s="1"/>
  <c r="I21" i="7"/>
  <c r="J21" i="7" s="1"/>
  <c r="I11" i="7"/>
  <c r="J11" i="7" s="1"/>
  <c r="I18" i="7"/>
  <c r="J18" i="7" s="1"/>
  <c r="H18" i="7"/>
  <c r="H14" i="7"/>
  <c r="C36" i="7"/>
  <c r="B36" i="7"/>
  <c r="D56" i="7" s="1"/>
  <c r="B41" i="7"/>
  <c r="C61" i="7" s="1"/>
  <c r="D34" i="7"/>
  <c r="D41" i="7"/>
  <c r="D31" i="7"/>
  <c r="C41" i="7"/>
  <c r="B35" i="7"/>
  <c r="D35" i="7"/>
  <c r="D94" i="7" s="1"/>
  <c r="B38" i="7"/>
  <c r="D58" i="7" s="1"/>
  <c r="C35" i="7"/>
  <c r="C38" i="7"/>
  <c r="D38" i="7"/>
  <c r="B31" i="7"/>
  <c r="C31" i="7"/>
  <c r="B71" i="7" s="1"/>
  <c r="C43" i="7"/>
  <c r="B43" i="7"/>
  <c r="D43" i="7"/>
  <c r="D102" i="7" s="1"/>
  <c r="D39" i="7" l="1"/>
  <c r="B34" i="7"/>
  <c r="B54" i="7" s="1"/>
  <c r="C40" i="7"/>
  <c r="C34" i="7"/>
  <c r="B74" i="7" s="1"/>
  <c r="B40" i="7"/>
  <c r="C60" i="7" s="1"/>
  <c r="B33" i="7"/>
  <c r="C53" i="7" s="1"/>
  <c r="D42" i="7"/>
  <c r="D32" i="7"/>
  <c r="C91" i="7" s="1"/>
  <c r="C42" i="7"/>
  <c r="C82" i="7" s="1"/>
  <c r="D40" i="7"/>
  <c r="C99" i="7" s="1"/>
  <c r="B42" i="7"/>
  <c r="D62" i="7" s="1"/>
  <c r="C39" i="7"/>
  <c r="B79" i="7" s="1"/>
  <c r="C30" i="7"/>
  <c r="B70" i="7" s="1"/>
  <c r="C33" i="7"/>
  <c r="A73" i="7" s="1"/>
  <c r="D33" i="7"/>
  <c r="C92" i="7" s="1"/>
  <c r="D36" i="7"/>
  <c r="C95" i="7" s="1"/>
  <c r="C32" i="7"/>
  <c r="C72" i="7" s="1"/>
  <c r="B37" i="7"/>
  <c r="B57" i="7" s="1"/>
  <c r="D37" i="7"/>
  <c r="C96" i="7" s="1"/>
  <c r="B32" i="7"/>
  <c r="B52" i="7" s="1"/>
  <c r="D44" i="7"/>
  <c r="B103" i="7" s="1"/>
  <c r="B39" i="7"/>
  <c r="A59" i="7" s="1"/>
  <c r="B44" i="7"/>
  <c r="B64" i="7" s="1"/>
  <c r="C44" i="7"/>
  <c r="A84" i="7" s="1"/>
  <c r="C37" i="7"/>
  <c r="B77" i="7" s="1"/>
  <c r="D30" i="7"/>
  <c r="B89" i="7" s="1"/>
  <c r="B30" i="7"/>
  <c r="C50" i="7" s="1"/>
  <c r="A51" i="7"/>
  <c r="B51" i="7"/>
  <c r="D51" i="7"/>
  <c r="C51" i="7"/>
  <c r="A53" i="7"/>
  <c r="B60" i="7"/>
  <c r="A55" i="7"/>
  <c r="B55" i="7"/>
  <c r="C55" i="7"/>
  <c r="D55" i="7"/>
  <c r="A63" i="7"/>
  <c r="C63" i="7"/>
  <c r="D63" i="7"/>
  <c r="B63" i="7"/>
  <c r="A78" i="7"/>
  <c r="B78" i="7"/>
  <c r="C78" i="7"/>
  <c r="D78" i="7"/>
  <c r="D74" i="7"/>
  <c r="A75" i="7"/>
  <c r="B75" i="7"/>
  <c r="C75" i="7"/>
  <c r="D75" i="7"/>
  <c r="A76" i="7"/>
  <c r="C76" i="7"/>
  <c r="B76" i="7"/>
  <c r="D76" i="7"/>
  <c r="A80" i="7"/>
  <c r="B80" i="7"/>
  <c r="C80" i="7"/>
  <c r="D80" i="7"/>
  <c r="A81" i="7"/>
  <c r="C81" i="7"/>
  <c r="D81" i="7"/>
  <c r="B81" i="7"/>
  <c r="A83" i="7"/>
  <c r="B83" i="7"/>
  <c r="C83" i="7"/>
  <c r="D83" i="7"/>
  <c r="A97" i="7"/>
  <c r="B97" i="7"/>
  <c r="C97" i="7"/>
  <c r="D97" i="7"/>
  <c r="B91" i="7"/>
  <c r="B92" i="7"/>
  <c r="A93" i="7"/>
  <c r="B93" i="7"/>
  <c r="C93" i="7"/>
  <c r="D93" i="7"/>
  <c r="A89" i="7"/>
  <c r="C89" i="7"/>
  <c r="D89" i="7"/>
  <c r="B95" i="7"/>
  <c r="A98" i="7"/>
  <c r="C98" i="7"/>
  <c r="D98" i="7"/>
  <c r="B98" i="7"/>
  <c r="A90" i="7"/>
  <c r="B90" i="7"/>
  <c r="C90" i="7"/>
  <c r="D90" i="7"/>
  <c r="A100" i="7"/>
  <c r="C100" i="7"/>
  <c r="D100" i="7"/>
  <c r="B100" i="7"/>
  <c r="A101" i="7"/>
  <c r="B101" i="7"/>
  <c r="D101" i="7"/>
  <c r="C101" i="7"/>
  <c r="C56" i="7"/>
  <c r="A56" i="7"/>
  <c r="B56" i="7"/>
  <c r="A99" i="7"/>
  <c r="D99" i="7"/>
  <c r="B99" i="7"/>
  <c r="D57" i="7"/>
  <c r="C54" i="7"/>
  <c r="D54" i="7"/>
  <c r="A57" i="7"/>
  <c r="A54" i="7"/>
  <c r="D61" i="7"/>
  <c r="A61" i="7"/>
  <c r="B61" i="7"/>
  <c r="C57" i="7"/>
  <c r="D79" i="7"/>
  <c r="A94" i="7"/>
  <c r="C71" i="7"/>
  <c r="B94" i="7"/>
  <c r="A58" i="7"/>
  <c r="B58" i="7"/>
  <c r="C94" i="7"/>
  <c r="B73" i="7"/>
  <c r="C73" i="7"/>
  <c r="C58" i="7"/>
  <c r="D73" i="7"/>
  <c r="A71" i="7"/>
  <c r="D71" i="7"/>
  <c r="B102" i="7"/>
  <c r="C102" i="7"/>
  <c r="A102" i="7"/>
  <c r="D72" i="7"/>
  <c r="C79" i="7" l="1"/>
  <c r="A95" i="7"/>
  <c r="A91" i="7"/>
  <c r="A74" i="7"/>
  <c r="D95" i="7"/>
  <c r="C74" i="7"/>
  <c r="D91" i="7"/>
  <c r="A79" i="7"/>
  <c r="B84" i="7"/>
  <c r="C59" i="7"/>
  <c r="B53" i="7"/>
  <c r="B59" i="7"/>
  <c r="D82" i="7"/>
  <c r="A60" i="7"/>
  <c r="D60" i="7"/>
  <c r="D103" i="7"/>
  <c r="D59" i="7"/>
  <c r="D53" i="7"/>
  <c r="B72" i="7"/>
  <c r="D70" i="7"/>
  <c r="A103" i="7"/>
  <c r="B82" i="7"/>
  <c r="C70" i="7"/>
  <c r="C103" i="7"/>
  <c r="C104" i="7" s="1"/>
  <c r="B111" i="7" s="1"/>
  <c r="B6" i="8" s="1"/>
  <c r="A82" i="7"/>
  <c r="A72" i="7"/>
  <c r="A70" i="7"/>
  <c r="A62" i="7"/>
  <c r="B62" i="7"/>
  <c r="C62" i="7"/>
  <c r="B96" i="7"/>
  <c r="A96" i="7"/>
  <c r="A92" i="7"/>
  <c r="D96" i="7"/>
  <c r="D92" i="7"/>
  <c r="C64" i="7"/>
  <c r="A64" i="7"/>
  <c r="A50" i="7"/>
  <c r="A52" i="7"/>
  <c r="D52" i="7"/>
  <c r="C52" i="7"/>
  <c r="D84" i="7"/>
  <c r="C84" i="7"/>
  <c r="D64" i="7"/>
  <c r="B50" i="7"/>
  <c r="D77" i="7"/>
  <c r="D50" i="7"/>
  <c r="C77" i="7"/>
  <c r="A77" i="7"/>
  <c r="C65" i="7" l="1"/>
  <c r="B109" i="7" s="1"/>
  <c r="B4" i="8" s="1"/>
  <c r="D85" i="7"/>
  <c r="C110" i="7" s="1"/>
  <c r="C5" i="8" s="1"/>
  <c r="D104" i="7"/>
  <c r="C111" i="7" s="1"/>
  <c r="C6" i="8" s="1"/>
  <c r="G16" i="8" s="1"/>
  <c r="C85" i="7"/>
  <c r="B110" i="7" s="1"/>
  <c r="B5" i="8" s="1"/>
  <c r="D65" i="7"/>
  <c r="C109" i="7" s="1"/>
  <c r="C4" i="8" s="1"/>
  <c r="E17" i="8" s="1"/>
  <c r="G14" i="8"/>
  <c r="G11" i="8"/>
  <c r="G19" i="8"/>
  <c r="G22" i="8"/>
  <c r="F22" i="8" l="1"/>
  <c r="G24" i="8"/>
  <c r="G20" i="8"/>
  <c r="G13" i="8"/>
  <c r="G17" i="8"/>
  <c r="G23" i="8"/>
  <c r="G21" i="8"/>
  <c r="G25" i="8"/>
  <c r="G18" i="8"/>
  <c r="G12" i="8"/>
  <c r="G15" i="8"/>
  <c r="F18" i="8"/>
  <c r="F17" i="8"/>
  <c r="I17" i="8" s="1"/>
  <c r="J17" i="8" s="1"/>
  <c r="F15" i="8"/>
  <c r="F13" i="8"/>
  <c r="F24" i="8"/>
  <c r="F11" i="8"/>
  <c r="F12" i="8"/>
  <c r="F25" i="8"/>
  <c r="F23" i="8"/>
  <c r="F20" i="8"/>
  <c r="F21" i="8"/>
  <c r="F19" i="8"/>
  <c r="F14" i="8"/>
  <c r="F16" i="8"/>
  <c r="E13" i="8"/>
  <c r="E12" i="8"/>
  <c r="E23" i="8"/>
  <c r="H23" i="8" s="1"/>
  <c r="E15" i="8"/>
  <c r="E19" i="8"/>
  <c r="E22" i="8"/>
  <c r="H22" i="8" s="1"/>
  <c r="E20" i="8"/>
  <c r="E16" i="8"/>
  <c r="H16" i="8" s="1"/>
  <c r="E18" i="8"/>
  <c r="E24" i="8"/>
  <c r="E21" i="8"/>
  <c r="E14" i="8"/>
  <c r="E25" i="8"/>
  <c r="E11" i="8"/>
  <c r="I23" i="8"/>
  <c r="J23" i="8" s="1"/>
  <c r="H17" i="8"/>
  <c r="H11" i="8" l="1"/>
  <c r="H18" i="8"/>
  <c r="I21" i="8"/>
  <c r="J21" i="8" s="1"/>
  <c r="I13" i="8"/>
  <c r="J13" i="8" s="1"/>
  <c r="H24" i="8"/>
  <c r="I12" i="8"/>
  <c r="J12" i="8" s="1"/>
  <c r="I14" i="8"/>
  <c r="J14" i="8" s="1"/>
  <c r="I15" i="8"/>
  <c r="J15" i="8" s="1"/>
  <c r="H12" i="8"/>
  <c r="H20" i="8"/>
  <c r="I25" i="8"/>
  <c r="J25" i="8" s="1"/>
  <c r="H19" i="8"/>
  <c r="I22" i="8"/>
  <c r="J22" i="8" s="1"/>
  <c r="I11" i="8"/>
  <c r="D30" i="8" s="1"/>
  <c r="I24" i="8"/>
  <c r="I19" i="8"/>
  <c r="J19" i="8" s="1"/>
  <c r="H13" i="8"/>
  <c r="I20" i="8"/>
  <c r="J20" i="8" s="1"/>
  <c r="H14" i="8"/>
  <c r="H15" i="8"/>
  <c r="H21" i="8"/>
  <c r="I16" i="8"/>
  <c r="H25" i="8"/>
  <c r="I18" i="8"/>
  <c r="B42" i="8"/>
  <c r="D62" i="8" s="1"/>
  <c r="C42" i="8"/>
  <c r="D42" i="8"/>
  <c r="B41" i="8"/>
  <c r="B61" i="8" s="1"/>
  <c r="B36" i="8"/>
  <c r="C56" i="8" s="1"/>
  <c r="D36" i="8"/>
  <c r="C36" i="8"/>
  <c r="D41" i="8"/>
  <c r="B34" i="8" l="1"/>
  <c r="C54" i="8" s="1"/>
  <c r="B40" i="8"/>
  <c r="B60" i="8" s="1"/>
  <c r="B32" i="8"/>
  <c r="C52" i="8" s="1"/>
  <c r="C32" i="8"/>
  <c r="D72" i="8" s="1"/>
  <c r="D34" i="8"/>
  <c r="D32" i="8"/>
  <c r="D91" i="8" s="1"/>
  <c r="C34" i="8"/>
  <c r="C74" i="8" s="1"/>
  <c r="B31" i="8"/>
  <c r="D40" i="8"/>
  <c r="A99" i="8" s="1"/>
  <c r="C40" i="8"/>
  <c r="C80" i="8" s="1"/>
  <c r="D31" i="8"/>
  <c r="D90" i="8" s="1"/>
  <c r="B30" i="8"/>
  <c r="C31" i="8"/>
  <c r="D71" i="8" s="1"/>
  <c r="D33" i="8"/>
  <c r="D92" i="8" s="1"/>
  <c r="D44" i="8"/>
  <c r="B103" i="8" s="1"/>
  <c r="C33" i="8"/>
  <c r="A73" i="8" s="1"/>
  <c r="C44" i="8"/>
  <c r="A84" i="8" s="1"/>
  <c r="B33" i="8"/>
  <c r="B53" i="8" s="1"/>
  <c r="B44" i="8"/>
  <c r="C64" i="8" s="1"/>
  <c r="C41" i="8"/>
  <c r="A81" i="8" s="1"/>
  <c r="D35" i="8"/>
  <c r="D94" i="8" s="1"/>
  <c r="J16" i="8"/>
  <c r="D43" i="8"/>
  <c r="B102" i="8" s="1"/>
  <c r="J24" i="8"/>
  <c r="C30" i="8"/>
  <c r="A70" i="8" s="1"/>
  <c r="J11" i="8"/>
  <c r="C37" i="8"/>
  <c r="A77" i="8" s="1"/>
  <c r="J18" i="8"/>
  <c r="A101" i="8"/>
  <c r="B101" i="8"/>
  <c r="C101" i="8"/>
  <c r="D101" i="8"/>
  <c r="A100" i="8"/>
  <c r="B100" i="8"/>
  <c r="C100" i="8"/>
  <c r="D100" i="8"/>
  <c r="A89" i="8"/>
  <c r="B89" i="8"/>
  <c r="C89" i="8"/>
  <c r="D89" i="8"/>
  <c r="A93" i="8"/>
  <c r="C93" i="8"/>
  <c r="D93" i="8"/>
  <c r="B93" i="8"/>
  <c r="A95" i="8"/>
  <c r="B95" i="8"/>
  <c r="D95" i="8"/>
  <c r="C95" i="8"/>
  <c r="A92" i="8"/>
  <c r="B92" i="8"/>
  <c r="A91" i="8"/>
  <c r="B91" i="8"/>
  <c r="D74" i="8"/>
  <c r="A80" i="8"/>
  <c r="B80" i="8"/>
  <c r="B81" i="8"/>
  <c r="C81" i="8"/>
  <c r="A82" i="8"/>
  <c r="B82" i="8"/>
  <c r="C82" i="8"/>
  <c r="D82" i="8"/>
  <c r="A76" i="8"/>
  <c r="B76" i="8"/>
  <c r="D76" i="8"/>
  <c r="C76" i="8"/>
  <c r="D52" i="8"/>
  <c r="A50" i="8"/>
  <c r="B50" i="8"/>
  <c r="C50" i="8"/>
  <c r="D50" i="8"/>
  <c r="A51" i="8"/>
  <c r="D51" i="8"/>
  <c r="B51" i="8"/>
  <c r="C51" i="8"/>
  <c r="C60" i="8"/>
  <c r="D60" i="8"/>
  <c r="B43" i="8"/>
  <c r="D38" i="8"/>
  <c r="C38" i="8"/>
  <c r="B38" i="8"/>
  <c r="B58" i="8" s="1"/>
  <c r="C43" i="8"/>
  <c r="B39" i="8"/>
  <c r="D39" i="8"/>
  <c r="C39" i="8"/>
  <c r="D79" i="8" s="1"/>
  <c r="D37" i="8"/>
  <c r="B37" i="8"/>
  <c r="C57" i="8" s="1"/>
  <c r="B35" i="8"/>
  <c r="B62" i="8"/>
  <c r="C35" i="8"/>
  <c r="A62" i="8"/>
  <c r="C62" i="8"/>
  <c r="B99" i="8"/>
  <c r="C99" i="8"/>
  <c r="D99" i="8"/>
  <c r="D56" i="8"/>
  <c r="A94" i="8"/>
  <c r="A72" i="8"/>
  <c r="D73" i="8"/>
  <c r="B94" i="8"/>
  <c r="A71" i="8"/>
  <c r="C94" i="8"/>
  <c r="B73" i="8"/>
  <c r="C73" i="8"/>
  <c r="C61" i="8"/>
  <c r="C70" i="8"/>
  <c r="B84" i="8"/>
  <c r="D84" i="8"/>
  <c r="B72" i="8"/>
  <c r="D61" i="8"/>
  <c r="C72" i="8"/>
  <c r="A61" i="8"/>
  <c r="B71" i="8"/>
  <c r="C71" i="8"/>
  <c r="A56" i="8"/>
  <c r="D54" i="8"/>
  <c r="B56" i="8"/>
  <c r="B54" i="8"/>
  <c r="A54" i="8"/>
  <c r="A74" i="8" l="1"/>
  <c r="A60" i="8"/>
  <c r="C53" i="8"/>
  <c r="A52" i="8"/>
  <c r="D80" i="8"/>
  <c r="B74" i="8"/>
  <c r="C91" i="8"/>
  <c r="C92" i="8"/>
  <c r="B52" i="8"/>
  <c r="C90" i="8"/>
  <c r="A90" i="8"/>
  <c r="B64" i="8"/>
  <c r="B90" i="8"/>
  <c r="D103" i="8"/>
  <c r="C103" i="8"/>
  <c r="A64" i="8"/>
  <c r="D64" i="8"/>
  <c r="A103" i="8"/>
  <c r="C84" i="8"/>
  <c r="D70" i="8"/>
  <c r="B70" i="8"/>
  <c r="D53" i="8"/>
  <c r="A53" i="8"/>
  <c r="D58" i="8"/>
  <c r="D81" i="8"/>
  <c r="A102" i="8"/>
  <c r="B77" i="8"/>
  <c r="D102" i="8"/>
  <c r="D77" i="8"/>
  <c r="C77" i="8"/>
  <c r="C102" i="8"/>
  <c r="A98" i="8"/>
  <c r="B98" i="8"/>
  <c r="C98" i="8"/>
  <c r="D98" i="8"/>
  <c r="A97" i="8"/>
  <c r="C97" i="8"/>
  <c r="D97" i="8"/>
  <c r="B97" i="8"/>
  <c r="A96" i="8"/>
  <c r="B96" i="8"/>
  <c r="C96" i="8"/>
  <c r="D96" i="8"/>
  <c r="A78" i="8"/>
  <c r="C78" i="8"/>
  <c r="B78" i="8"/>
  <c r="D78" i="8"/>
  <c r="A75" i="8"/>
  <c r="C75" i="8"/>
  <c r="B75" i="8"/>
  <c r="D75" i="8"/>
  <c r="A83" i="8"/>
  <c r="B83" i="8"/>
  <c r="C83" i="8"/>
  <c r="D83" i="8"/>
  <c r="A55" i="8"/>
  <c r="C55" i="8"/>
  <c r="B55" i="8"/>
  <c r="D55" i="8"/>
  <c r="B59" i="8"/>
  <c r="C59" i="8"/>
  <c r="D59" i="8"/>
  <c r="A59" i="8"/>
  <c r="B63" i="8"/>
  <c r="C63" i="8"/>
  <c r="D63" i="8"/>
  <c r="A63" i="8"/>
  <c r="C58" i="8"/>
  <c r="A58" i="8"/>
  <c r="C79" i="8"/>
  <c r="A79" i="8"/>
  <c r="B79" i="8"/>
  <c r="B57" i="8"/>
  <c r="A57" i="8"/>
  <c r="D57" i="8"/>
  <c r="C104" i="8" l="1"/>
  <c r="B111" i="8" s="1"/>
  <c r="B6" i="9" s="1"/>
  <c r="C65" i="8"/>
  <c r="B109" i="8" s="1"/>
  <c r="B4" i="9" s="1"/>
  <c r="D104" i="8"/>
  <c r="C111" i="8" s="1"/>
  <c r="C6" i="9" s="1"/>
  <c r="G23" i="9" s="1"/>
  <c r="C85" i="8"/>
  <c r="B110" i="8" s="1"/>
  <c r="B5" i="9" s="1"/>
  <c r="D85" i="8"/>
  <c r="C110" i="8" s="1"/>
  <c r="C5" i="9" s="1"/>
  <c r="D65" i="8"/>
  <c r="C109" i="8" s="1"/>
  <c r="C4" i="9" s="1"/>
  <c r="E12" i="9" s="1"/>
  <c r="E25" i="9" l="1"/>
  <c r="E19" i="9"/>
  <c r="G19" i="9"/>
  <c r="G22" i="9"/>
  <c r="G16" i="9"/>
  <c r="G24" i="9"/>
  <c r="G12" i="9"/>
  <c r="F18" i="9"/>
  <c r="G20" i="9"/>
  <c r="G18" i="9"/>
  <c r="G11" i="9"/>
  <c r="G21" i="9"/>
  <c r="G14" i="9"/>
  <c r="G15" i="9"/>
  <c r="G17" i="9"/>
  <c r="E21" i="9"/>
  <c r="G13" i="9"/>
  <c r="G25" i="9"/>
  <c r="E13" i="9"/>
  <c r="E18" i="9"/>
  <c r="F23" i="9"/>
  <c r="F14" i="9"/>
  <c r="F21" i="9"/>
  <c r="F12" i="9"/>
  <c r="F13" i="9"/>
  <c r="F15" i="9"/>
  <c r="F25" i="9"/>
  <c r="F20" i="9"/>
  <c r="F19" i="9"/>
  <c r="F17" i="9"/>
  <c r="F24" i="9"/>
  <c r="F16" i="9"/>
  <c r="F11" i="9"/>
  <c r="F22" i="9"/>
  <c r="E15" i="9"/>
  <c r="E11" i="9"/>
  <c r="E24" i="9"/>
  <c r="E14" i="9"/>
  <c r="E17" i="9"/>
  <c r="E22" i="9"/>
  <c r="E23" i="9"/>
  <c r="E16" i="9"/>
  <c r="E20" i="9"/>
  <c r="H25" i="9" l="1"/>
  <c r="I19" i="9"/>
  <c r="J19" i="9" s="1"/>
  <c r="I25" i="9"/>
  <c r="J25" i="9" s="1"/>
  <c r="H12" i="9"/>
  <c r="I13" i="9"/>
  <c r="J13" i="9" s="1"/>
  <c r="H18" i="9"/>
  <c r="H13" i="9"/>
  <c r="H20" i="9"/>
  <c r="I21" i="9"/>
  <c r="J21" i="9" s="1"/>
  <c r="H19" i="9"/>
  <c r="H21" i="9"/>
  <c r="I18" i="9"/>
  <c r="J18" i="9" s="1"/>
  <c r="H16" i="9"/>
  <c r="H11" i="9"/>
  <c r="I17" i="9"/>
  <c r="J17" i="9" s="1"/>
  <c r="H15" i="9"/>
  <c r="I14" i="9"/>
  <c r="J14" i="9" s="1"/>
  <c r="H22" i="9"/>
  <c r="I11" i="9"/>
  <c r="J11" i="9" s="1"/>
  <c r="I24" i="9"/>
  <c r="D43" i="9" s="1"/>
  <c r="A102" i="9" s="1"/>
  <c r="I22" i="9"/>
  <c r="C41" i="9" s="1"/>
  <c r="I12" i="9"/>
  <c r="D31" i="9" s="1"/>
  <c r="H23" i="9"/>
  <c r="I23" i="9"/>
  <c r="C42" i="9" s="1"/>
  <c r="I16" i="9"/>
  <c r="H24" i="9"/>
  <c r="H17" i="9"/>
  <c r="I15" i="9"/>
  <c r="J15" i="9" s="1"/>
  <c r="I20" i="9"/>
  <c r="H14" i="9"/>
  <c r="D36" i="9"/>
  <c r="C38" i="9"/>
  <c r="C36" i="9"/>
  <c r="D38" i="9" l="1"/>
  <c r="C44" i="9"/>
  <c r="D84" i="9" s="1"/>
  <c r="B38" i="9"/>
  <c r="C58" i="9" s="1"/>
  <c r="B44" i="9"/>
  <c r="C64" i="9" s="1"/>
  <c r="C32" i="9"/>
  <c r="B72" i="9" s="1"/>
  <c r="B32" i="9"/>
  <c r="B52" i="9" s="1"/>
  <c r="D30" i="9"/>
  <c r="D40" i="9"/>
  <c r="C99" i="9" s="1"/>
  <c r="D44" i="9"/>
  <c r="D32" i="9"/>
  <c r="B40" i="9"/>
  <c r="B60" i="9" s="1"/>
  <c r="D37" i="9"/>
  <c r="C96" i="9" s="1"/>
  <c r="C40" i="9"/>
  <c r="B37" i="9"/>
  <c r="A57" i="9" s="1"/>
  <c r="C37" i="9"/>
  <c r="B30" i="9"/>
  <c r="B50" i="9" s="1"/>
  <c r="B36" i="9"/>
  <c r="B56" i="9" s="1"/>
  <c r="B43" i="9"/>
  <c r="A63" i="9" s="1"/>
  <c r="C33" i="9"/>
  <c r="C73" i="9" s="1"/>
  <c r="B33" i="9"/>
  <c r="D53" i="9" s="1"/>
  <c r="D33" i="9"/>
  <c r="D92" i="9" s="1"/>
  <c r="C30" i="9"/>
  <c r="D70" i="9" s="1"/>
  <c r="D39" i="9"/>
  <c r="B98" i="9" s="1"/>
  <c r="J20" i="9"/>
  <c r="B35" i="9"/>
  <c r="J16" i="9"/>
  <c r="B41" i="9"/>
  <c r="B61" i="9" s="1"/>
  <c r="J22" i="9"/>
  <c r="D42" i="9"/>
  <c r="D101" i="9" s="1"/>
  <c r="J23" i="9"/>
  <c r="C43" i="9"/>
  <c r="B83" i="9" s="1"/>
  <c r="J24" i="9"/>
  <c r="C52" i="9"/>
  <c r="D52" i="9"/>
  <c r="A52" i="9"/>
  <c r="B31" i="9"/>
  <c r="J12" i="9"/>
  <c r="D64" i="9"/>
  <c r="A90" i="9"/>
  <c r="B90" i="9"/>
  <c r="C90" i="9"/>
  <c r="D90" i="9"/>
  <c r="B96" i="9"/>
  <c r="A76" i="9"/>
  <c r="B76" i="9"/>
  <c r="D76" i="9"/>
  <c r="C76" i="9"/>
  <c r="A78" i="9"/>
  <c r="D78" i="9"/>
  <c r="B78" i="9"/>
  <c r="C78" i="9"/>
  <c r="A95" i="9"/>
  <c r="B95" i="9"/>
  <c r="C95" i="9"/>
  <c r="D95" i="9"/>
  <c r="A80" i="9"/>
  <c r="B80" i="9"/>
  <c r="D80" i="9"/>
  <c r="C80" i="9"/>
  <c r="A103" i="9"/>
  <c r="B103" i="9"/>
  <c r="C103" i="9"/>
  <c r="D103" i="9"/>
  <c r="A81" i="9"/>
  <c r="B81" i="9"/>
  <c r="C81" i="9"/>
  <c r="D81" i="9"/>
  <c r="A91" i="9"/>
  <c r="B91" i="9"/>
  <c r="D91" i="9"/>
  <c r="C91" i="9"/>
  <c r="A89" i="9"/>
  <c r="D89" i="9"/>
  <c r="B89" i="9"/>
  <c r="C89" i="9"/>
  <c r="A82" i="9"/>
  <c r="D82" i="9"/>
  <c r="B82" i="9"/>
  <c r="C82" i="9"/>
  <c r="A97" i="9"/>
  <c r="B97" i="9"/>
  <c r="D97" i="9"/>
  <c r="C97" i="9"/>
  <c r="A77" i="9"/>
  <c r="B77" i="9"/>
  <c r="C77" i="9"/>
  <c r="D77" i="9"/>
  <c r="D35" i="9"/>
  <c r="B94" i="9" s="1"/>
  <c r="D41" i="9"/>
  <c r="C35" i="9"/>
  <c r="B42" i="9"/>
  <c r="B62" i="9" s="1"/>
  <c r="C31" i="9"/>
  <c r="D71" i="9" s="1"/>
  <c r="B39" i="9"/>
  <c r="C39" i="9"/>
  <c r="B79" i="9" s="1"/>
  <c r="D34" i="9"/>
  <c r="B34" i="9"/>
  <c r="A54" i="9" s="1"/>
  <c r="C34" i="9"/>
  <c r="B58" i="9"/>
  <c r="D58" i="9"/>
  <c r="A58" i="9"/>
  <c r="C102" i="9"/>
  <c r="B102" i="9"/>
  <c r="A61" i="9"/>
  <c r="D61" i="9"/>
  <c r="D102" i="9"/>
  <c r="C61" i="9"/>
  <c r="C84" i="9"/>
  <c r="A84" i="9"/>
  <c r="B84" i="9"/>
  <c r="C72" i="9"/>
  <c r="A72" i="9"/>
  <c r="D72" i="9"/>
  <c r="A99" i="9"/>
  <c r="B73" i="9"/>
  <c r="D73" i="9"/>
  <c r="A73" i="9"/>
  <c r="D96" i="9" l="1"/>
  <c r="B64" i="9"/>
  <c r="A96" i="9"/>
  <c r="A64" i="9"/>
  <c r="D99" i="9"/>
  <c r="B99" i="9"/>
  <c r="A98" i="9"/>
  <c r="C60" i="9"/>
  <c r="A83" i="9"/>
  <c r="C98" i="9"/>
  <c r="A60" i="9"/>
  <c r="D83" i="9"/>
  <c r="C83" i="9"/>
  <c r="D98" i="9"/>
  <c r="D60" i="9"/>
  <c r="D57" i="9"/>
  <c r="C63" i="9"/>
  <c r="B53" i="9"/>
  <c r="A50" i="9"/>
  <c r="B63" i="9"/>
  <c r="C57" i="9"/>
  <c r="B57" i="9"/>
  <c r="D56" i="9"/>
  <c r="A56" i="9"/>
  <c r="D63" i="9"/>
  <c r="C53" i="9"/>
  <c r="D50" i="9"/>
  <c r="C92" i="9"/>
  <c r="A53" i="9"/>
  <c r="C50" i="9"/>
  <c r="C56" i="9"/>
  <c r="B101" i="9"/>
  <c r="A94" i="9"/>
  <c r="C101" i="9"/>
  <c r="B92" i="9"/>
  <c r="A101" i="9"/>
  <c r="A92" i="9"/>
  <c r="D94" i="9"/>
  <c r="A71" i="9"/>
  <c r="B70" i="9"/>
  <c r="A70" i="9"/>
  <c r="C70" i="9"/>
  <c r="C79" i="9"/>
  <c r="B71" i="9"/>
  <c r="B51" i="9"/>
  <c r="C51" i="9"/>
  <c r="D51" i="9"/>
  <c r="A51" i="9"/>
  <c r="C55" i="9"/>
  <c r="D55" i="9"/>
  <c r="A55" i="9"/>
  <c r="B55" i="9"/>
  <c r="C94" i="9"/>
  <c r="C59" i="9"/>
  <c r="D59" i="9"/>
  <c r="A59" i="9"/>
  <c r="B59" i="9"/>
  <c r="C62" i="9"/>
  <c r="A93" i="9"/>
  <c r="D93" i="9"/>
  <c r="B93" i="9"/>
  <c r="C93" i="9"/>
  <c r="A75" i="9"/>
  <c r="B75" i="9"/>
  <c r="C75" i="9"/>
  <c r="D75" i="9"/>
  <c r="A74" i="9"/>
  <c r="D74" i="9"/>
  <c r="B74" i="9"/>
  <c r="C74" i="9"/>
  <c r="A100" i="9"/>
  <c r="D100" i="9"/>
  <c r="B100" i="9"/>
  <c r="C100" i="9"/>
  <c r="D62" i="9"/>
  <c r="A62" i="9"/>
  <c r="D79" i="9"/>
  <c r="C71" i="9"/>
  <c r="A79" i="9"/>
  <c r="C54" i="9"/>
  <c r="D54" i="9"/>
  <c r="B54" i="9"/>
  <c r="D104" i="9" l="1"/>
  <c r="C110" i="9" s="1"/>
  <c r="C104" i="9"/>
  <c r="B110" i="9" s="1"/>
  <c r="D65" i="9"/>
  <c r="C108" i="9" s="1"/>
  <c r="C65" i="9"/>
  <c r="B108" i="9" s="1"/>
  <c r="D85" i="9"/>
  <c r="C109" i="9" s="1"/>
  <c r="C85" i="9"/>
  <c r="B109" i="9" s="1"/>
</calcChain>
</file>

<file path=xl/sharedStrings.xml><?xml version="1.0" encoding="utf-8"?>
<sst xmlns="http://schemas.openxmlformats.org/spreadsheetml/2006/main" count="345" uniqueCount="49">
  <si>
    <t>Tanah Abang</t>
  </si>
  <si>
    <t>Bintaro</t>
  </si>
  <si>
    <t>Kebon Jeruk</t>
  </si>
  <si>
    <t>Kebayoran Baru</t>
  </si>
  <si>
    <t>Kebayoran Lama</t>
  </si>
  <si>
    <t>Cimone</t>
  </si>
  <si>
    <t>Ciledug</t>
  </si>
  <si>
    <t>Cikokol</t>
  </si>
  <si>
    <t>Meruya</t>
  </si>
  <si>
    <t>Pondok Cabe</t>
  </si>
  <si>
    <t>Kemayoran</t>
  </si>
  <si>
    <t>Cempaka Mas</t>
  </si>
  <si>
    <t>Roxy Mas</t>
  </si>
  <si>
    <t xml:space="preserve">Gambir </t>
  </si>
  <si>
    <t>Cengkareng</t>
  </si>
  <si>
    <t>Jumlah Pendapatan</t>
  </si>
  <si>
    <t>Jumlah Transaksi</t>
  </si>
  <si>
    <t>Area Penjualan</t>
  </si>
  <si>
    <t>No.</t>
  </si>
  <si>
    <t>C3</t>
  </si>
  <si>
    <t>C2</t>
  </si>
  <si>
    <t>C1</t>
  </si>
  <si>
    <t>1. Penentuan pusat awal cluster secara random atau acak (Iterasi 1)</t>
  </si>
  <si>
    <t>2. Perhitungan Jarak Pusat Cluster</t>
  </si>
  <si>
    <t>Jarak Terpendek</t>
  </si>
  <si>
    <t>Cluster</t>
  </si>
  <si>
    <t>Hasil Pengelompokkan Cluster :</t>
  </si>
  <si>
    <t>Cluster Pusat C1 :</t>
  </si>
  <si>
    <t>Cluster Pusat C2 :</t>
  </si>
  <si>
    <t>Cluster Pusat C3 :</t>
  </si>
  <si>
    <t>Centroid</t>
  </si>
  <si>
    <t>X</t>
  </si>
  <si>
    <t>Y</t>
  </si>
  <si>
    <t>No</t>
  </si>
  <si>
    <t>1. Penentuan pusat awal cluster (Iterasi 2)</t>
  </si>
  <si>
    <t>1. Penentuan pusat awal cluster (Iterasi 3)</t>
  </si>
  <si>
    <t>3. Pengelompokan Data (Hasil Clustering dari Iterasi ke-2)</t>
  </si>
  <si>
    <t>3. Pengelompokan Data (Hasil Clustering dari Iterasi ke-1)</t>
  </si>
  <si>
    <t>3. Pengelompokan Data (Hasil Clustering dari Iterasi ke-3)</t>
  </si>
  <si>
    <t>4. Penentuan pusat Akhir cluster (Iterasi 5)</t>
  </si>
  <si>
    <t>4. Penentuan pusat Akhir cluster (Iterasi 1)</t>
  </si>
  <si>
    <t>4. Penentuan pusat Akhir cluster (Iterasi 2)</t>
  </si>
  <si>
    <t>4. Penentuan pusat Akhir cluster (Iterasi 3)</t>
  </si>
  <si>
    <t>4. Penentuan pusat Akhir cluster (Iterasi 4)</t>
  </si>
  <si>
    <t>3. Pengelompokan Data (Hasil Clustering dari Iterasi ke-4)</t>
  </si>
  <si>
    <t>1. Penentuan pusat awal cluster (Iterasi 4)</t>
  </si>
  <si>
    <t>1. Penentuan pusat awal cluster (Iterasi 5)</t>
  </si>
  <si>
    <t>3. Pengelompokan Data (Hasil Clustering dari Iterasi ke-5)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</si>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</sst>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0" xfId="0" applyFont="1" applyFill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1" fontId="1" fillId="0" borderId="1" xfId="0" applyNumberFormat="1" applyFont="1" applyFill="1" applyBorder="1"/>
    <xf numFmtId="1" fontId="2" fillId="0" borderId="1" xfId="0" applyNumberFormat="1" applyFont="1" applyFill="1" applyBorder="1"/>
    <xf numFmtId="0" fontId="1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right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/>
    <xf numFmtId="164" fontId="0" fillId="0" borderId="3" xfId="0" applyNumberFormat="1" applyFill="1" applyBorder="1" applyAlignment="1">
      <alignment horizontal="center"/>
    </xf>
    <xf numFmtId="0" fontId="0" fillId="0" borderId="1" xfId="0" applyBorder="1"/>
    <xf numFmtId="3" fontId="4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1" sqref="F11"/>
    </sheetView>
  </sheetViews>
  <sheetFormatPr defaultColWidth="15.7109375" defaultRowHeight="20.100000000000001" customHeight="1" x14ac:dyDescent="0.25"/>
  <cols>
    <col min="1" max="1" width="6.85546875" style="21" customWidth="1"/>
    <col min="2" max="2" width="22.7109375" style="8" customWidth="1"/>
    <col min="3" max="3" width="28.28515625" style="8" customWidth="1"/>
    <col min="4" max="4" width="31.28515625" style="8" customWidth="1"/>
    <col min="5" max="16384" width="15.7109375" style="8"/>
  </cols>
  <sheetData>
    <row r="1" spans="1:4" s="20" customFormat="1" ht="15" x14ac:dyDescent="0.25">
      <c r="A1" s="4" t="s">
        <v>18</v>
      </c>
      <c r="B1" s="4" t="s">
        <v>17</v>
      </c>
      <c r="C1" s="4" t="s">
        <v>16</v>
      </c>
      <c r="D1" s="4" t="s">
        <v>15</v>
      </c>
    </row>
    <row r="2" spans="1:4" ht="15" x14ac:dyDescent="0.25">
      <c r="A2" s="5">
        <v>1</v>
      </c>
      <c r="B2" s="6" t="s">
        <v>14</v>
      </c>
      <c r="C2" s="5">
        <v>50</v>
      </c>
      <c r="D2" s="7">
        <v>125623300</v>
      </c>
    </row>
    <row r="3" spans="1:4" ht="15" x14ac:dyDescent="0.25">
      <c r="A3" s="5">
        <v>2</v>
      </c>
      <c r="B3" s="6" t="s">
        <v>13</v>
      </c>
      <c r="C3" s="5">
        <v>14</v>
      </c>
      <c r="D3" s="7">
        <v>29489100</v>
      </c>
    </row>
    <row r="4" spans="1:4" ht="15" x14ac:dyDescent="0.25">
      <c r="A4" s="5">
        <v>3</v>
      </c>
      <c r="B4" s="6" t="s">
        <v>12</v>
      </c>
      <c r="C4" s="5">
        <v>33</v>
      </c>
      <c r="D4" s="7">
        <v>39927400</v>
      </c>
    </row>
    <row r="5" spans="1:4" ht="15" x14ac:dyDescent="0.25">
      <c r="A5" s="5">
        <v>4</v>
      </c>
      <c r="B5" s="6" t="s">
        <v>11</v>
      </c>
      <c r="C5" s="5">
        <v>16</v>
      </c>
      <c r="D5" s="7">
        <v>93172800</v>
      </c>
    </row>
    <row r="6" spans="1:4" ht="15" x14ac:dyDescent="0.25">
      <c r="A6" s="5">
        <v>5</v>
      </c>
      <c r="B6" s="6" t="s">
        <v>10</v>
      </c>
      <c r="C6" s="5">
        <v>27</v>
      </c>
      <c r="D6" s="7">
        <v>398242600</v>
      </c>
    </row>
    <row r="7" spans="1:4" ht="15" x14ac:dyDescent="0.25">
      <c r="A7" s="5">
        <v>6</v>
      </c>
      <c r="B7" s="6" t="s">
        <v>9</v>
      </c>
      <c r="C7" s="5">
        <v>86</v>
      </c>
      <c r="D7" s="7">
        <v>880470100</v>
      </c>
    </row>
    <row r="8" spans="1:4" ht="15" x14ac:dyDescent="0.25">
      <c r="A8" s="5">
        <v>7</v>
      </c>
      <c r="B8" s="6" t="s">
        <v>8</v>
      </c>
      <c r="C8" s="5">
        <v>28</v>
      </c>
      <c r="D8" s="7">
        <v>242963350</v>
      </c>
    </row>
    <row r="9" spans="1:4" ht="15" x14ac:dyDescent="0.25">
      <c r="A9" s="5">
        <v>8</v>
      </c>
      <c r="B9" s="6" t="s">
        <v>7</v>
      </c>
      <c r="C9" s="5">
        <v>14</v>
      </c>
      <c r="D9" s="7">
        <v>207552050</v>
      </c>
    </row>
    <row r="10" spans="1:4" ht="15" x14ac:dyDescent="0.25">
      <c r="A10" s="5">
        <v>9</v>
      </c>
      <c r="B10" s="6" t="s">
        <v>6</v>
      </c>
      <c r="C10" s="5">
        <v>37</v>
      </c>
      <c r="D10" s="7">
        <v>212363150</v>
      </c>
    </row>
    <row r="11" spans="1:4" ht="15" x14ac:dyDescent="0.25">
      <c r="A11" s="5">
        <v>10</v>
      </c>
      <c r="B11" s="6" t="s">
        <v>5</v>
      </c>
      <c r="C11" s="5">
        <v>24</v>
      </c>
      <c r="D11" s="7">
        <v>169083300</v>
      </c>
    </row>
    <row r="12" spans="1:4" ht="15" x14ac:dyDescent="0.25">
      <c r="A12" s="5">
        <v>11</v>
      </c>
      <c r="B12" s="6" t="s">
        <v>4</v>
      </c>
      <c r="C12" s="5">
        <v>90</v>
      </c>
      <c r="D12" s="7">
        <v>984850700</v>
      </c>
    </row>
    <row r="13" spans="1:4" ht="15" x14ac:dyDescent="0.25">
      <c r="A13" s="5">
        <v>12</v>
      </c>
      <c r="B13" s="6" t="s">
        <v>3</v>
      </c>
      <c r="C13" s="5">
        <v>26</v>
      </c>
      <c r="D13" s="7">
        <v>303690500</v>
      </c>
    </row>
    <row r="14" spans="1:4" ht="15" x14ac:dyDescent="0.25">
      <c r="A14" s="5">
        <v>13</v>
      </c>
      <c r="B14" s="6" t="s">
        <v>2</v>
      </c>
      <c r="C14" s="5">
        <v>29</v>
      </c>
      <c r="D14" s="7">
        <v>242494950</v>
      </c>
    </row>
    <row r="15" spans="1:4" ht="15" x14ac:dyDescent="0.25">
      <c r="A15" s="5">
        <v>14</v>
      </c>
      <c r="B15" s="6" t="s">
        <v>1</v>
      </c>
      <c r="C15" s="5">
        <v>173</v>
      </c>
      <c r="D15" s="7">
        <v>631797594</v>
      </c>
    </row>
    <row r="16" spans="1:4" ht="15" x14ac:dyDescent="0.25">
      <c r="A16" s="5">
        <v>15</v>
      </c>
      <c r="B16" s="6" t="s">
        <v>0</v>
      </c>
      <c r="C16" s="5">
        <v>12</v>
      </c>
      <c r="D16" s="7">
        <v>142272500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32"/>
  <sheetViews>
    <sheetView topLeftCell="A71" workbookViewId="0">
      <selection activeCell="F80" sqref="F80"/>
    </sheetView>
  </sheetViews>
  <sheetFormatPr defaultRowHeight="15" x14ac:dyDescent="0.25"/>
  <cols>
    <col min="1" max="1" width="10.85546875" style="3" customWidth="1"/>
    <col min="2" max="2" width="18.28515625" style="3" customWidth="1"/>
    <col min="3" max="3" width="20.5703125" style="3" customWidth="1"/>
    <col min="4" max="4" width="21.5703125" style="3" customWidth="1"/>
    <col min="5" max="5" width="14.5703125" style="3" customWidth="1"/>
    <col min="6" max="6" width="14" style="3" customWidth="1"/>
    <col min="7" max="7" width="13.42578125" style="3" customWidth="1"/>
    <col min="8" max="8" width="16.140625" style="3" customWidth="1"/>
    <col min="9" max="9" width="9.140625" style="25"/>
    <col min="10" max="10" width="17.7109375" style="3" customWidth="1"/>
    <col min="11" max="16384" width="9.140625" style="3"/>
  </cols>
  <sheetData>
    <row r="4" spans="1:11" x14ac:dyDescent="0.25">
      <c r="A4" s="27" t="s">
        <v>18</v>
      </c>
      <c r="B4" s="27" t="s">
        <v>17</v>
      </c>
      <c r="C4" s="27" t="s">
        <v>16</v>
      </c>
      <c r="D4" s="27" t="s">
        <v>15</v>
      </c>
    </row>
    <row r="5" spans="1:11" x14ac:dyDescent="0.25">
      <c r="A5" s="22">
        <v>1</v>
      </c>
      <c r="B5" s="23" t="s">
        <v>14</v>
      </c>
      <c r="C5" s="22">
        <v>50</v>
      </c>
      <c r="D5" s="24">
        <v>125623300</v>
      </c>
      <c r="E5" s="3" t="s">
        <v>20</v>
      </c>
      <c r="F5" s="2"/>
      <c r="G5" s="2"/>
      <c r="H5" s="2"/>
      <c r="I5" s="31"/>
      <c r="J5" s="2"/>
      <c r="K5" s="2"/>
    </row>
    <row r="6" spans="1:11" x14ac:dyDescent="0.25">
      <c r="A6" s="5">
        <v>2</v>
      </c>
      <c r="B6" s="6" t="s">
        <v>13</v>
      </c>
      <c r="C6" s="5">
        <v>14</v>
      </c>
      <c r="D6" s="7">
        <v>29489100</v>
      </c>
      <c r="F6" s="2"/>
      <c r="G6" s="2"/>
      <c r="H6" s="2"/>
      <c r="I6" s="31"/>
      <c r="J6" s="2"/>
      <c r="K6" s="2"/>
    </row>
    <row r="7" spans="1:11" x14ac:dyDescent="0.25">
      <c r="A7" s="5">
        <v>3</v>
      </c>
      <c r="B7" s="6" t="s">
        <v>12</v>
      </c>
      <c r="C7" s="5">
        <v>33</v>
      </c>
      <c r="D7" s="7">
        <v>39927400</v>
      </c>
      <c r="F7" s="2"/>
      <c r="G7" s="2"/>
      <c r="H7" s="2"/>
      <c r="I7" s="31"/>
      <c r="J7" s="2"/>
      <c r="K7" s="2"/>
    </row>
    <row r="8" spans="1:11" x14ac:dyDescent="0.25">
      <c r="A8" s="5">
        <v>4</v>
      </c>
      <c r="B8" s="6" t="s">
        <v>11</v>
      </c>
      <c r="C8" s="5">
        <v>16</v>
      </c>
      <c r="D8" s="7">
        <v>93172800</v>
      </c>
      <c r="F8" s="2"/>
      <c r="G8" s="2"/>
      <c r="H8" s="2"/>
      <c r="I8" s="31"/>
      <c r="J8" s="2"/>
      <c r="K8" s="2"/>
    </row>
    <row r="9" spans="1:11" x14ac:dyDescent="0.25">
      <c r="A9" s="5">
        <v>5</v>
      </c>
      <c r="B9" s="6" t="s">
        <v>10</v>
      </c>
      <c r="C9" s="5">
        <v>27</v>
      </c>
      <c r="D9" s="7">
        <v>398242600</v>
      </c>
      <c r="F9" s="2"/>
      <c r="G9" s="2"/>
      <c r="H9" s="2"/>
      <c r="I9" s="31"/>
      <c r="J9" s="2"/>
      <c r="K9" s="2"/>
    </row>
    <row r="10" spans="1:11" x14ac:dyDescent="0.25">
      <c r="A10" s="42">
        <v>6</v>
      </c>
      <c r="B10" s="43" t="s">
        <v>9</v>
      </c>
      <c r="C10" s="42">
        <v>86</v>
      </c>
      <c r="D10" s="44">
        <v>880470100</v>
      </c>
      <c r="F10" s="2"/>
      <c r="G10" s="2"/>
      <c r="H10" s="2"/>
      <c r="I10" s="31"/>
      <c r="J10" s="2"/>
      <c r="K10" s="2"/>
    </row>
    <row r="11" spans="1:11" x14ac:dyDescent="0.25">
      <c r="A11" s="5">
        <v>7</v>
      </c>
      <c r="B11" s="6" t="s">
        <v>8</v>
      </c>
      <c r="C11" s="5">
        <v>28</v>
      </c>
      <c r="D11" s="7">
        <v>242963350</v>
      </c>
      <c r="F11" s="2"/>
      <c r="G11" s="2"/>
      <c r="H11" s="2"/>
      <c r="I11" s="31"/>
      <c r="J11" s="2"/>
      <c r="K11" s="2"/>
    </row>
    <row r="12" spans="1:11" x14ac:dyDescent="0.25">
      <c r="A12" s="5">
        <v>8</v>
      </c>
      <c r="B12" s="6" t="s">
        <v>7</v>
      </c>
      <c r="C12" s="5">
        <v>14</v>
      </c>
      <c r="D12" s="7">
        <v>207552050</v>
      </c>
      <c r="F12" s="2"/>
      <c r="G12" s="2"/>
      <c r="H12" s="2"/>
      <c r="I12" s="31"/>
      <c r="J12" s="2"/>
      <c r="K12" s="2"/>
    </row>
    <row r="13" spans="1:11" x14ac:dyDescent="0.25">
      <c r="A13" s="5">
        <v>9</v>
      </c>
      <c r="B13" s="6" t="s">
        <v>6</v>
      </c>
      <c r="C13" s="5">
        <v>37</v>
      </c>
      <c r="D13" s="7">
        <v>212363150</v>
      </c>
      <c r="F13" s="2"/>
      <c r="G13" s="2"/>
      <c r="H13" s="2"/>
      <c r="I13" s="31"/>
      <c r="J13" s="2"/>
      <c r="K13" s="2"/>
    </row>
    <row r="14" spans="1:11" x14ac:dyDescent="0.25">
      <c r="A14" s="5">
        <v>10</v>
      </c>
      <c r="B14" s="6" t="s">
        <v>5</v>
      </c>
      <c r="C14" s="5">
        <v>24</v>
      </c>
      <c r="D14" s="7">
        <v>169083300</v>
      </c>
      <c r="F14" s="2"/>
      <c r="G14" s="2"/>
      <c r="H14" s="2"/>
      <c r="I14" s="31"/>
      <c r="J14" s="2"/>
      <c r="K14" s="2"/>
    </row>
    <row r="15" spans="1:11" x14ac:dyDescent="0.25">
      <c r="A15" s="42">
        <v>11</v>
      </c>
      <c r="B15" s="43" t="s">
        <v>4</v>
      </c>
      <c r="C15" s="42">
        <v>90</v>
      </c>
      <c r="D15" s="44">
        <v>984850700</v>
      </c>
      <c r="F15" s="2"/>
      <c r="G15" s="2"/>
      <c r="H15" s="2"/>
      <c r="I15" s="31"/>
      <c r="J15" s="2"/>
      <c r="K15" s="2"/>
    </row>
    <row r="16" spans="1:11" x14ac:dyDescent="0.25">
      <c r="A16" s="5">
        <v>12</v>
      </c>
      <c r="B16" s="6" t="s">
        <v>3</v>
      </c>
      <c r="C16" s="5">
        <v>26</v>
      </c>
      <c r="D16" s="7">
        <v>303690500</v>
      </c>
      <c r="F16" s="2"/>
      <c r="G16" s="2"/>
      <c r="H16" s="2"/>
      <c r="I16" s="31"/>
      <c r="J16" s="2"/>
      <c r="K16" s="2"/>
    </row>
    <row r="17" spans="1:12" x14ac:dyDescent="0.25">
      <c r="A17" s="5">
        <v>13</v>
      </c>
      <c r="B17" s="6" t="s">
        <v>2</v>
      </c>
      <c r="C17" s="5">
        <v>29</v>
      </c>
      <c r="D17" s="7">
        <v>242494950</v>
      </c>
      <c r="F17" s="2"/>
      <c r="G17" s="2"/>
      <c r="H17" s="2"/>
      <c r="I17" s="31"/>
      <c r="J17" s="2"/>
      <c r="K17" s="2"/>
    </row>
    <row r="18" spans="1:12" x14ac:dyDescent="0.25">
      <c r="A18" s="22">
        <v>14</v>
      </c>
      <c r="B18" s="23" t="s">
        <v>1</v>
      </c>
      <c r="C18" s="22">
        <v>173</v>
      </c>
      <c r="D18" s="24">
        <v>631797594</v>
      </c>
      <c r="E18" s="3" t="s">
        <v>19</v>
      </c>
      <c r="F18" s="2"/>
      <c r="G18" s="2"/>
      <c r="H18" s="2"/>
      <c r="I18" s="31"/>
      <c r="J18" s="2"/>
      <c r="K18" s="2"/>
    </row>
    <row r="19" spans="1:12" x14ac:dyDescent="0.25">
      <c r="A19" s="22">
        <v>15</v>
      </c>
      <c r="B19" s="23" t="s">
        <v>0</v>
      </c>
      <c r="C19" s="22">
        <v>12</v>
      </c>
      <c r="D19" s="24">
        <v>142272500</v>
      </c>
      <c r="E19" s="3" t="s">
        <v>21</v>
      </c>
      <c r="F19" s="2"/>
      <c r="G19" s="2"/>
      <c r="H19" s="2"/>
      <c r="I19" s="31"/>
      <c r="J19" s="2"/>
      <c r="K19" s="2"/>
    </row>
    <row r="22" spans="1:12" x14ac:dyDescent="0.25">
      <c r="A22" s="55" t="s">
        <v>22</v>
      </c>
      <c r="B22" s="55"/>
      <c r="C22" s="55"/>
      <c r="D22" s="55"/>
      <c r="E22" s="26"/>
    </row>
    <row r="23" spans="1:12" s="25" customFormat="1" x14ac:dyDescent="0.25">
      <c r="A23" s="10" t="s">
        <v>30</v>
      </c>
      <c r="B23" s="10" t="s">
        <v>31</v>
      </c>
      <c r="C23" s="10" t="s">
        <v>32</v>
      </c>
      <c r="D23" s="21"/>
      <c r="E23" s="21"/>
    </row>
    <row r="24" spans="1:12" x14ac:dyDescent="0.25">
      <c r="A24" s="15" t="s">
        <v>21</v>
      </c>
      <c r="B24" s="40">
        <f>C19</f>
        <v>12</v>
      </c>
      <c r="C24" s="40">
        <f>D19</f>
        <v>142272500</v>
      </c>
      <c r="D24" s="8"/>
    </row>
    <row r="25" spans="1:12" x14ac:dyDescent="0.25">
      <c r="A25" s="15" t="s">
        <v>20</v>
      </c>
      <c r="B25" s="30">
        <f>C5</f>
        <v>50</v>
      </c>
      <c r="C25" s="52">
        <f>D5</f>
        <v>125623300</v>
      </c>
      <c r="D25" s="8"/>
    </row>
    <row r="26" spans="1:12" x14ac:dyDescent="0.25">
      <c r="A26" s="15" t="s">
        <v>19</v>
      </c>
      <c r="B26" s="41">
        <f>C18</f>
        <v>173</v>
      </c>
      <c r="C26" s="41">
        <f>D18</f>
        <v>631797594</v>
      </c>
      <c r="D26" s="8"/>
    </row>
    <row r="29" spans="1:12" x14ac:dyDescent="0.25">
      <c r="A29" s="54" t="s">
        <v>23</v>
      </c>
      <c r="B29" s="54"/>
      <c r="C29" s="54"/>
      <c r="D29" s="54"/>
      <c r="E29" s="54"/>
      <c r="F29" s="54"/>
      <c r="G29" s="54"/>
      <c r="H29" s="54"/>
      <c r="I29" s="54"/>
    </row>
    <row r="30" spans="1:12" x14ac:dyDescent="0.25">
      <c r="A30" s="29" t="s">
        <v>18</v>
      </c>
      <c r="B30" s="29" t="s">
        <v>17</v>
      </c>
      <c r="C30" s="29" t="s">
        <v>16</v>
      </c>
      <c r="D30" s="29" t="s">
        <v>15</v>
      </c>
      <c r="E30" s="10" t="s">
        <v>21</v>
      </c>
      <c r="F30" s="10" t="s">
        <v>20</v>
      </c>
      <c r="G30" s="10" t="s">
        <v>19</v>
      </c>
      <c r="H30" s="11" t="s">
        <v>24</v>
      </c>
      <c r="I30" s="10" t="s">
        <v>25</v>
      </c>
      <c r="J30" s="12"/>
      <c r="L30" s="8"/>
    </row>
    <row r="31" spans="1:12" ht="15" customHeight="1" x14ac:dyDescent="0.25">
      <c r="A31" s="5">
        <v>1</v>
      </c>
      <c r="B31" s="6" t="s">
        <v>14</v>
      </c>
      <c r="C31" s="5">
        <v>50</v>
      </c>
      <c r="D31" s="7">
        <v>125623300</v>
      </c>
      <c r="E31" s="34">
        <f>SQRT(((C31-$B$24)^2)+(D31-$C$24)^2)</f>
        <v>16649200.000043366</v>
      </c>
      <c r="F31" s="18">
        <f>SQRT(((C31-$B$25)^2)+(D31-$C$25)^2)</f>
        <v>0</v>
      </c>
      <c r="G31" s="18">
        <f t="shared" ref="G31:G36" si="0">SQRT(((C31-$B$26)^2)+(D31-$C$26)^2)</f>
        <v>506174294.00001496</v>
      </c>
      <c r="H31" s="33">
        <f>MIN(E31:F31:G31)</f>
        <v>0</v>
      </c>
      <c r="I31" s="36" t="str">
        <f>IF(MIN(E31:G31)=E31,E$30, IF(MIN(E31:G31)=F31,F$30,IF(MIN(E31:G31)=G31,G$30,  "")))</f>
        <v>C2</v>
      </c>
      <c r="L31" s="8"/>
    </row>
    <row r="32" spans="1:12" x14ac:dyDescent="0.25">
      <c r="A32" s="5">
        <v>2</v>
      </c>
      <c r="B32" s="6" t="s">
        <v>13</v>
      </c>
      <c r="C32" s="5">
        <v>14</v>
      </c>
      <c r="D32" s="7">
        <v>29489100</v>
      </c>
      <c r="E32" s="34">
        <f>SQRT(((C32-$B$24)^2)+(D32-$C$24)^2)</f>
        <v>112783400.00000001</v>
      </c>
      <c r="F32" s="18">
        <f>SQRT(((C32-$B$25)^2)+(D32-$C$25)^2)</f>
        <v>96134200.000006735</v>
      </c>
      <c r="G32" s="18">
        <f t="shared" si="0"/>
        <v>602308494.00002098</v>
      </c>
      <c r="H32" s="33">
        <f>MIN(E32:F32:G32)</f>
        <v>96134200.000006735</v>
      </c>
      <c r="I32" s="36" t="str">
        <f t="shared" ref="I32:I45" si="1">IF(MIN(E32:G32)=E32,E$30, IF(MIN(E32:G32)=F32,F$30,IF(MIN(E32:G32)=G32,G$30,  "")))</f>
        <v>C2</v>
      </c>
      <c r="L32" s="8"/>
    </row>
    <row r="33" spans="1:12" x14ac:dyDescent="0.25">
      <c r="A33" s="5">
        <v>3</v>
      </c>
      <c r="B33" s="6" t="s">
        <v>12</v>
      </c>
      <c r="C33" s="5">
        <v>33</v>
      </c>
      <c r="D33" s="7">
        <v>39927400</v>
      </c>
      <c r="E33" s="34">
        <f>SQRT(((C33-$B$24)^2)+(D33-$C$24)^2)</f>
        <v>102345100.00000215</v>
      </c>
      <c r="F33" s="18">
        <f>SQRT(((C33-$B$25)^2)+(D33-$C$25)^2)</f>
        <v>85695900.000001684</v>
      </c>
      <c r="G33" s="18">
        <f t="shared" si="0"/>
        <v>591870194.00001657</v>
      </c>
      <c r="H33" s="33">
        <f>MIN(E33:F33:G33)</f>
        <v>85695900.000001684</v>
      </c>
      <c r="I33" s="36" t="str">
        <f t="shared" si="1"/>
        <v>C2</v>
      </c>
      <c r="L33" s="8"/>
    </row>
    <row r="34" spans="1:12" x14ac:dyDescent="0.25">
      <c r="A34" s="5">
        <v>4</v>
      </c>
      <c r="B34" s="6" t="s">
        <v>11</v>
      </c>
      <c r="C34" s="5">
        <v>16</v>
      </c>
      <c r="D34" s="7">
        <v>93172800</v>
      </c>
      <c r="E34" s="34">
        <f>SQRT(((C34-$B$24)^2)+(D34-$C$24)^2)</f>
        <v>49099700.000000164</v>
      </c>
      <c r="F34" s="18">
        <f>SQRT(((C34-$B$25)^2)+(D34-$C$25)^2)</f>
        <v>32450500.000017811</v>
      </c>
      <c r="G34" s="18">
        <f t="shared" si="0"/>
        <v>538624794.00002289</v>
      </c>
      <c r="H34" s="33">
        <f>MIN(E34:F34:G34)</f>
        <v>32450500.000017811</v>
      </c>
      <c r="I34" s="36" t="str">
        <f t="shared" si="1"/>
        <v>C2</v>
      </c>
      <c r="L34" s="8"/>
    </row>
    <row r="35" spans="1:12" x14ac:dyDescent="0.25">
      <c r="A35" s="5">
        <v>5</v>
      </c>
      <c r="B35" s="6" t="s">
        <v>10</v>
      </c>
      <c r="C35" s="5">
        <v>27</v>
      </c>
      <c r="D35" s="7">
        <v>398242600</v>
      </c>
      <c r="E35" s="34">
        <f>SQRT(((C35-$B$24)^2)+(D35-$C$24)^2)</f>
        <v>255970100.00000045</v>
      </c>
      <c r="F35" s="18">
        <f t="shared" ref="F35:F45" si="2">SQRT(((C35-$B$25)^2)+(D35-$C$25)^2)</f>
        <v>272619300.00000095</v>
      </c>
      <c r="G35" s="18">
        <f>SQRT(((C35-$B$26)^2)+(D35-$C$26)^2)</f>
        <v>233554994.00004563</v>
      </c>
      <c r="H35" s="33">
        <f>MIN(E35:F35:G35)</f>
        <v>233554994.00004563</v>
      </c>
      <c r="I35" s="36" t="str">
        <f t="shared" si="1"/>
        <v>C3</v>
      </c>
    </row>
    <row r="36" spans="1:12" x14ac:dyDescent="0.25">
      <c r="A36" s="5">
        <v>6</v>
      </c>
      <c r="B36" s="6" t="s">
        <v>9</v>
      </c>
      <c r="C36" s="5">
        <v>86</v>
      </c>
      <c r="D36" s="7">
        <v>880470100</v>
      </c>
      <c r="E36" s="34">
        <f t="shared" ref="E36:E45" si="3">SQRT(((C36-$B$24)^2)+(D36-$C$24)^2)</f>
        <v>738197600.0000037</v>
      </c>
      <c r="F36" s="18">
        <f t="shared" si="2"/>
        <v>754846800.00000083</v>
      </c>
      <c r="G36" s="18">
        <f t="shared" si="0"/>
        <v>248672506.0000152</v>
      </c>
      <c r="H36" s="33">
        <f>MIN(E36:F36:G36)</f>
        <v>248672506.0000152</v>
      </c>
      <c r="I36" s="36" t="str">
        <f t="shared" si="1"/>
        <v>C3</v>
      </c>
      <c r="J36" s="8"/>
    </row>
    <row r="37" spans="1:12" x14ac:dyDescent="0.25">
      <c r="A37" s="5">
        <v>7</v>
      </c>
      <c r="B37" s="6" t="s">
        <v>8</v>
      </c>
      <c r="C37" s="5">
        <v>28</v>
      </c>
      <c r="D37" s="7">
        <v>242963350</v>
      </c>
      <c r="E37" s="34">
        <f t="shared" si="3"/>
        <v>100690850.00000127</v>
      </c>
      <c r="F37" s="18">
        <f t="shared" si="2"/>
        <v>117340050.00000206</v>
      </c>
      <c r="G37" s="18">
        <f t="shared" ref="G37:G45" si="4">SQRT(((C37-$B$26)^2)+(D37-$C$26)^2)</f>
        <v>388834244.000027</v>
      </c>
      <c r="H37" s="33">
        <f>MIN(E37:F37:G37)</f>
        <v>100690850.00000127</v>
      </c>
      <c r="I37" s="36" t="str">
        <f t="shared" si="1"/>
        <v>C1</v>
      </c>
      <c r="J37" s="8"/>
    </row>
    <row r="38" spans="1:12" x14ac:dyDescent="0.25">
      <c r="A38" s="5">
        <v>8</v>
      </c>
      <c r="B38" s="6" t="s">
        <v>7</v>
      </c>
      <c r="C38" s="5">
        <v>14</v>
      </c>
      <c r="D38" s="7">
        <v>207552050</v>
      </c>
      <c r="E38" s="34">
        <f t="shared" si="3"/>
        <v>65279550.00000003</v>
      </c>
      <c r="F38" s="18">
        <f t="shared" si="2"/>
        <v>81928750.000007913</v>
      </c>
      <c r="G38" s="18">
        <f t="shared" si="4"/>
        <v>424245544.0000298</v>
      </c>
      <c r="H38" s="33">
        <f>MIN(E38:F38:G38)</f>
        <v>65279550.00000003</v>
      </c>
      <c r="I38" s="36" t="str">
        <f t="shared" si="1"/>
        <v>C1</v>
      </c>
      <c r="J38" s="8"/>
    </row>
    <row r="39" spans="1:12" x14ac:dyDescent="0.25">
      <c r="A39" s="5">
        <v>9</v>
      </c>
      <c r="B39" s="6" t="s">
        <v>6</v>
      </c>
      <c r="C39" s="5">
        <v>37</v>
      </c>
      <c r="D39" s="7">
        <v>212363150</v>
      </c>
      <c r="E39" s="34">
        <f t="shared" si="3"/>
        <v>70090650.000004455</v>
      </c>
      <c r="F39" s="18">
        <f t="shared" si="2"/>
        <v>86739850.000000969</v>
      </c>
      <c r="G39" s="18">
        <f t="shared" si="4"/>
        <v>419434444.00002205</v>
      </c>
      <c r="H39" s="33">
        <f>MIN(E39:F39:G39)</f>
        <v>70090650.000004455</v>
      </c>
      <c r="I39" s="36" t="str">
        <f t="shared" si="1"/>
        <v>C1</v>
      </c>
      <c r="J39" s="8"/>
    </row>
    <row r="40" spans="1:12" x14ac:dyDescent="0.25">
      <c r="A40" s="5">
        <v>10</v>
      </c>
      <c r="B40" s="6" t="s">
        <v>5</v>
      </c>
      <c r="C40" s="5">
        <v>24</v>
      </c>
      <c r="D40" s="7">
        <v>169083300</v>
      </c>
      <c r="E40" s="34">
        <f t="shared" si="3"/>
        <v>26810800.000002686</v>
      </c>
      <c r="F40" s="18">
        <f t="shared" si="2"/>
        <v>43460000.000007778</v>
      </c>
      <c r="G40" s="18">
        <f t="shared" si="4"/>
        <v>462714294.00002402</v>
      </c>
      <c r="H40" s="33">
        <f>MIN(E40:F40:G40)</f>
        <v>26810800.000002686</v>
      </c>
      <c r="I40" s="36" t="str">
        <f t="shared" si="1"/>
        <v>C1</v>
      </c>
      <c r="J40" s="8"/>
    </row>
    <row r="41" spans="1:12" x14ac:dyDescent="0.25">
      <c r="A41" s="5">
        <v>11</v>
      </c>
      <c r="B41" s="6" t="s">
        <v>4</v>
      </c>
      <c r="C41" s="5">
        <v>90</v>
      </c>
      <c r="D41" s="7">
        <v>984850700</v>
      </c>
      <c r="E41" s="34">
        <f t="shared" si="3"/>
        <v>842578200.00000358</v>
      </c>
      <c r="F41" s="18">
        <f t="shared" si="2"/>
        <v>859227400.00000083</v>
      </c>
      <c r="G41" s="18">
        <f t="shared" si="4"/>
        <v>353053106.00000978</v>
      </c>
      <c r="H41" s="33">
        <f>MIN(E41:F41:G41)</f>
        <v>353053106.00000978</v>
      </c>
      <c r="I41" s="36" t="str">
        <f t="shared" si="1"/>
        <v>C3</v>
      </c>
      <c r="J41" s="8"/>
    </row>
    <row r="42" spans="1:12" x14ac:dyDescent="0.25">
      <c r="A42" s="5">
        <v>12</v>
      </c>
      <c r="B42" s="6" t="s">
        <v>3</v>
      </c>
      <c r="C42" s="5">
        <v>26</v>
      </c>
      <c r="D42" s="7">
        <v>303690500</v>
      </c>
      <c r="E42" s="34">
        <f t="shared" si="3"/>
        <v>161418000.0000006</v>
      </c>
      <c r="F42" s="18">
        <f t="shared" si="2"/>
        <v>178067200.00000161</v>
      </c>
      <c r="G42" s="18">
        <f t="shared" si="4"/>
        <v>328107094.00003296</v>
      </c>
      <c r="H42" s="33">
        <f>MIN(E42:F42:G42)</f>
        <v>161418000.0000006</v>
      </c>
      <c r="I42" s="36" t="str">
        <f t="shared" si="1"/>
        <v>C1</v>
      </c>
      <c r="J42" s="8"/>
    </row>
    <row r="43" spans="1:12" x14ac:dyDescent="0.25">
      <c r="A43" s="5">
        <v>13</v>
      </c>
      <c r="B43" s="6" t="s">
        <v>2</v>
      </c>
      <c r="C43" s="5">
        <v>29</v>
      </c>
      <c r="D43" s="7">
        <v>242494950</v>
      </c>
      <c r="E43" s="34">
        <f t="shared" si="3"/>
        <v>100222450.00000143</v>
      </c>
      <c r="F43" s="18">
        <f t="shared" si="2"/>
        <v>116871650.00000188</v>
      </c>
      <c r="G43" s="18">
        <f t="shared" si="4"/>
        <v>389302644.00002658</v>
      </c>
      <c r="H43" s="33">
        <f>MIN(E43:F43:G43)</f>
        <v>100222450.00000143</v>
      </c>
      <c r="I43" s="36" t="str">
        <f t="shared" si="1"/>
        <v>C1</v>
      </c>
      <c r="J43" s="8"/>
    </row>
    <row r="44" spans="1:12" x14ac:dyDescent="0.25">
      <c r="A44" s="5">
        <v>14</v>
      </c>
      <c r="B44" s="6" t="s">
        <v>1</v>
      </c>
      <c r="C44" s="5">
        <v>173</v>
      </c>
      <c r="D44" s="7">
        <v>631797594</v>
      </c>
      <c r="E44" s="34">
        <f t="shared" si="3"/>
        <v>489525094.00002646</v>
      </c>
      <c r="F44" s="18">
        <f t="shared" si="2"/>
        <v>506174294.00001496</v>
      </c>
      <c r="G44" s="18">
        <f t="shared" si="4"/>
        <v>0</v>
      </c>
      <c r="H44" s="33">
        <f>MIN(E44:F44:G44)</f>
        <v>0</v>
      </c>
      <c r="I44" s="36" t="str">
        <f t="shared" si="1"/>
        <v>C3</v>
      </c>
      <c r="J44" s="8"/>
    </row>
    <row r="45" spans="1:12" x14ac:dyDescent="0.25">
      <c r="A45" s="5">
        <v>15</v>
      </c>
      <c r="B45" s="6" t="s">
        <v>0</v>
      </c>
      <c r="C45" s="5">
        <v>12</v>
      </c>
      <c r="D45" s="7">
        <v>142272500</v>
      </c>
      <c r="E45" s="34">
        <f t="shared" si="3"/>
        <v>0</v>
      </c>
      <c r="F45" s="18">
        <f t="shared" si="2"/>
        <v>16649200.000043366</v>
      </c>
      <c r="G45" s="18">
        <f t="shared" si="4"/>
        <v>489525094.00002646</v>
      </c>
      <c r="H45" s="33">
        <f>MIN(E45:F45:G45)</f>
        <v>0</v>
      </c>
      <c r="I45" s="36" t="str">
        <f t="shared" si="1"/>
        <v>C1</v>
      </c>
      <c r="J45" s="8"/>
    </row>
    <row r="49" spans="1:8" x14ac:dyDescent="0.25">
      <c r="A49" s="53" t="s">
        <v>37</v>
      </c>
      <c r="B49" s="53"/>
      <c r="C49" s="53"/>
      <c r="D49" s="53"/>
    </row>
    <row r="50" spans="1:8" x14ac:dyDescent="0.25">
      <c r="A50" s="10" t="s">
        <v>18</v>
      </c>
      <c r="B50" s="10" t="s">
        <v>21</v>
      </c>
      <c r="C50" s="10" t="s">
        <v>20</v>
      </c>
      <c r="D50" s="10" t="s">
        <v>19</v>
      </c>
    </row>
    <row r="51" spans="1:8" x14ac:dyDescent="0.25">
      <c r="A51" s="15">
        <v>1</v>
      </c>
      <c r="B51" s="15" t="str">
        <f>IF(I31="C1",1," ")</f>
        <v xml:space="preserve"> </v>
      </c>
      <c r="C51" s="15">
        <f>IF(I31="C2",1," ")</f>
        <v>1</v>
      </c>
      <c r="D51" s="15" t="str">
        <f>IF(I31="C3",1," ")</f>
        <v xml:space="preserve"> </v>
      </c>
      <c r="F51" s="16"/>
      <c r="G51" s="16"/>
      <c r="H51" s="16"/>
    </row>
    <row r="52" spans="1:8" x14ac:dyDescent="0.25">
      <c r="A52" s="15">
        <v>2</v>
      </c>
      <c r="B52" s="15" t="str">
        <f t="shared" ref="B52:B65" si="5">IF(I32="C1",1," ")</f>
        <v xml:space="preserve"> </v>
      </c>
      <c r="C52" s="15">
        <f t="shared" ref="C52:C65" si="6">IF(I32="C2",1," ")</f>
        <v>1</v>
      </c>
      <c r="D52" s="15" t="str">
        <f t="shared" ref="D52:D65" si="7">IF(I32="C3",1," ")</f>
        <v xml:space="preserve"> </v>
      </c>
      <c r="F52" s="16"/>
      <c r="G52" s="16"/>
      <c r="H52" s="16"/>
    </row>
    <row r="53" spans="1:8" x14ac:dyDescent="0.25">
      <c r="A53" s="15">
        <v>3</v>
      </c>
      <c r="B53" s="15" t="str">
        <f t="shared" si="5"/>
        <v xml:space="preserve"> </v>
      </c>
      <c r="C53" s="15">
        <f t="shared" si="6"/>
        <v>1</v>
      </c>
      <c r="D53" s="15" t="str">
        <f t="shared" si="7"/>
        <v xml:space="preserve"> </v>
      </c>
      <c r="F53" s="16"/>
      <c r="G53" s="16"/>
      <c r="H53" s="16"/>
    </row>
    <row r="54" spans="1:8" x14ac:dyDescent="0.25">
      <c r="A54" s="15">
        <v>4</v>
      </c>
      <c r="B54" s="15" t="str">
        <f t="shared" si="5"/>
        <v xml:space="preserve"> </v>
      </c>
      <c r="C54" s="15">
        <f t="shared" si="6"/>
        <v>1</v>
      </c>
      <c r="D54" s="15" t="str">
        <f t="shared" si="7"/>
        <v xml:space="preserve"> </v>
      </c>
      <c r="F54" s="16"/>
      <c r="G54" s="16"/>
      <c r="H54" s="16"/>
    </row>
    <row r="55" spans="1:8" x14ac:dyDescent="0.25">
      <c r="A55" s="15">
        <v>5</v>
      </c>
      <c r="B55" s="15" t="str">
        <f t="shared" si="5"/>
        <v xml:space="preserve"> </v>
      </c>
      <c r="C55" s="15" t="str">
        <f t="shared" si="6"/>
        <v xml:space="preserve"> </v>
      </c>
      <c r="D55" s="15">
        <f t="shared" si="7"/>
        <v>1</v>
      </c>
      <c r="F55" s="16"/>
      <c r="G55" s="16"/>
      <c r="H55" s="16"/>
    </row>
    <row r="56" spans="1:8" x14ac:dyDescent="0.25">
      <c r="A56" s="15">
        <v>6</v>
      </c>
      <c r="B56" s="15" t="str">
        <f t="shared" si="5"/>
        <v xml:space="preserve"> </v>
      </c>
      <c r="C56" s="15" t="str">
        <f t="shared" si="6"/>
        <v xml:space="preserve"> </v>
      </c>
      <c r="D56" s="15">
        <f t="shared" si="7"/>
        <v>1</v>
      </c>
    </row>
    <row r="57" spans="1:8" x14ac:dyDescent="0.25">
      <c r="A57" s="15">
        <v>7</v>
      </c>
      <c r="B57" s="15">
        <f t="shared" si="5"/>
        <v>1</v>
      </c>
      <c r="C57" s="15" t="str">
        <f t="shared" si="6"/>
        <v xml:space="preserve"> </v>
      </c>
      <c r="D57" s="15" t="str">
        <f t="shared" si="7"/>
        <v xml:space="preserve"> </v>
      </c>
    </row>
    <row r="58" spans="1:8" x14ac:dyDescent="0.25">
      <c r="A58" s="15">
        <v>8</v>
      </c>
      <c r="B58" s="15">
        <f t="shared" si="5"/>
        <v>1</v>
      </c>
      <c r="C58" s="15" t="str">
        <f t="shared" si="6"/>
        <v xml:space="preserve"> </v>
      </c>
      <c r="D58" s="15" t="str">
        <f t="shared" si="7"/>
        <v xml:space="preserve"> </v>
      </c>
    </row>
    <row r="59" spans="1:8" x14ac:dyDescent="0.25">
      <c r="A59" s="15">
        <v>9</v>
      </c>
      <c r="B59" s="15">
        <f t="shared" si="5"/>
        <v>1</v>
      </c>
      <c r="C59" s="15" t="str">
        <f t="shared" si="6"/>
        <v xml:space="preserve"> </v>
      </c>
      <c r="D59" s="15" t="str">
        <f t="shared" si="7"/>
        <v xml:space="preserve"> </v>
      </c>
    </row>
    <row r="60" spans="1:8" x14ac:dyDescent="0.25">
      <c r="A60" s="15">
        <v>10</v>
      </c>
      <c r="B60" s="15">
        <f t="shared" si="5"/>
        <v>1</v>
      </c>
      <c r="C60" s="15" t="str">
        <f t="shared" si="6"/>
        <v xml:space="preserve"> </v>
      </c>
      <c r="D60" s="15" t="str">
        <f t="shared" si="7"/>
        <v xml:space="preserve"> </v>
      </c>
    </row>
    <row r="61" spans="1:8" x14ac:dyDescent="0.25">
      <c r="A61" s="15">
        <v>11</v>
      </c>
      <c r="B61" s="15" t="str">
        <f t="shared" si="5"/>
        <v xml:space="preserve"> </v>
      </c>
      <c r="C61" s="15" t="str">
        <f t="shared" si="6"/>
        <v xml:space="preserve"> </v>
      </c>
      <c r="D61" s="15">
        <f t="shared" si="7"/>
        <v>1</v>
      </c>
    </row>
    <row r="62" spans="1:8" x14ac:dyDescent="0.25">
      <c r="A62" s="15">
        <v>12</v>
      </c>
      <c r="B62" s="15">
        <f t="shared" si="5"/>
        <v>1</v>
      </c>
      <c r="C62" s="15" t="str">
        <f t="shared" si="6"/>
        <v xml:space="preserve"> </v>
      </c>
      <c r="D62" s="15" t="str">
        <f t="shared" si="7"/>
        <v xml:space="preserve"> </v>
      </c>
    </row>
    <row r="63" spans="1:8" x14ac:dyDescent="0.25">
      <c r="A63" s="15">
        <v>13</v>
      </c>
      <c r="B63" s="15">
        <f t="shared" si="5"/>
        <v>1</v>
      </c>
      <c r="C63" s="15" t="str">
        <f t="shared" si="6"/>
        <v xml:space="preserve"> </v>
      </c>
      <c r="D63" s="15" t="str">
        <f t="shared" si="7"/>
        <v xml:space="preserve"> </v>
      </c>
    </row>
    <row r="64" spans="1:8" x14ac:dyDescent="0.25">
      <c r="A64" s="15">
        <v>14</v>
      </c>
      <c r="B64" s="15" t="str">
        <f t="shared" si="5"/>
        <v xml:space="preserve"> </v>
      </c>
      <c r="C64" s="15" t="str">
        <f t="shared" si="6"/>
        <v xml:space="preserve"> </v>
      </c>
      <c r="D64" s="15">
        <f t="shared" si="7"/>
        <v>1</v>
      </c>
    </row>
    <row r="65" spans="1:4" x14ac:dyDescent="0.25">
      <c r="A65" s="15">
        <v>15</v>
      </c>
      <c r="B65" s="15">
        <f t="shared" si="5"/>
        <v>1</v>
      </c>
      <c r="C65" s="15" t="str">
        <f t="shared" si="6"/>
        <v xml:space="preserve"> </v>
      </c>
      <c r="D65" s="15" t="str">
        <f t="shared" si="7"/>
        <v xml:space="preserve"> </v>
      </c>
    </row>
    <row r="68" spans="1:4" x14ac:dyDescent="0.25">
      <c r="A68" s="56" t="s">
        <v>26</v>
      </c>
      <c r="B68" s="56"/>
      <c r="C68" s="56"/>
      <c r="D68" s="56"/>
    </row>
    <row r="69" spans="1:4" x14ac:dyDescent="0.25">
      <c r="A69" s="53" t="s">
        <v>27</v>
      </c>
      <c r="B69" s="53"/>
      <c r="C69" s="53"/>
      <c r="D69" s="53"/>
    </row>
    <row r="70" spans="1:4" x14ac:dyDescent="0.25">
      <c r="A70" s="9" t="s">
        <v>33</v>
      </c>
      <c r="B70" s="29" t="s">
        <v>17</v>
      </c>
      <c r="C70" s="29" t="s">
        <v>16</v>
      </c>
      <c r="D70" s="29" t="s">
        <v>15</v>
      </c>
    </row>
    <row r="71" spans="1:4" x14ac:dyDescent="0.25">
      <c r="A71" s="17" t="str">
        <f>IF(B51=1,A31:D31," ")</f>
        <v xml:space="preserve"> </v>
      </c>
      <c r="B71" s="39" t="str">
        <f>IF(B51=1,A31:D31," ")</f>
        <v xml:space="preserve"> </v>
      </c>
      <c r="C71" s="45" t="str">
        <f>IF(B51=1,A31:D31," ")</f>
        <v xml:space="preserve"> </v>
      </c>
      <c r="D71" s="45" t="str">
        <f>IF(B51=1,A31:D31," ")</f>
        <v xml:space="preserve"> </v>
      </c>
    </row>
    <row r="72" spans="1:4" x14ac:dyDescent="0.25">
      <c r="A72" s="17" t="str">
        <f t="shared" ref="A72:A76" si="8">IF(B52=1,A32:D32," ")</f>
        <v xml:space="preserve"> </v>
      </c>
      <c r="B72" s="39" t="str">
        <f t="shared" ref="B72:B76" si="9">IF(B52=1,A32:D32," ")</f>
        <v xml:space="preserve"> </v>
      </c>
      <c r="C72" s="45" t="str">
        <f t="shared" ref="C72:C76" si="10">IF(B52=1,A32:D32," ")</f>
        <v xml:space="preserve"> </v>
      </c>
      <c r="D72" s="45" t="str">
        <f t="shared" ref="D72:D76" si="11">IF(B52=1,A32:D32," ")</f>
        <v xml:space="preserve"> </v>
      </c>
    </row>
    <row r="73" spans="1:4" x14ac:dyDescent="0.25">
      <c r="A73" s="17" t="str">
        <f t="shared" si="8"/>
        <v xml:space="preserve"> </v>
      </c>
      <c r="B73" s="39" t="str">
        <f t="shared" si="9"/>
        <v xml:space="preserve"> </v>
      </c>
      <c r="C73" s="45" t="str">
        <f t="shared" si="10"/>
        <v xml:space="preserve"> </v>
      </c>
      <c r="D73" s="45" t="str">
        <f t="shared" si="11"/>
        <v xml:space="preserve"> </v>
      </c>
    </row>
    <row r="74" spans="1:4" x14ac:dyDescent="0.25">
      <c r="A74" s="17" t="str">
        <f t="shared" si="8"/>
        <v xml:space="preserve"> </v>
      </c>
      <c r="B74" s="39" t="str">
        <f t="shared" si="9"/>
        <v xml:space="preserve"> </v>
      </c>
      <c r="C74" s="45" t="str">
        <f t="shared" si="10"/>
        <v xml:space="preserve"> </v>
      </c>
      <c r="D74" s="45" t="str">
        <f t="shared" si="11"/>
        <v xml:space="preserve"> </v>
      </c>
    </row>
    <row r="75" spans="1:4" x14ac:dyDescent="0.25">
      <c r="A75" s="17" t="str">
        <f t="shared" si="8"/>
        <v xml:space="preserve"> </v>
      </c>
      <c r="B75" s="39" t="str">
        <f t="shared" si="9"/>
        <v xml:space="preserve"> </v>
      </c>
      <c r="C75" s="45" t="str">
        <f t="shared" si="10"/>
        <v xml:space="preserve"> </v>
      </c>
      <c r="D75" s="45" t="str">
        <f t="shared" si="11"/>
        <v xml:space="preserve"> </v>
      </c>
    </row>
    <row r="76" spans="1:4" x14ac:dyDescent="0.25">
      <c r="A76" s="17" t="str">
        <f t="shared" si="8"/>
        <v xml:space="preserve"> </v>
      </c>
      <c r="B76" s="39" t="str">
        <f t="shared" si="9"/>
        <v xml:space="preserve"> </v>
      </c>
      <c r="C76" s="45" t="str">
        <f t="shared" si="10"/>
        <v xml:space="preserve"> </v>
      </c>
      <c r="D76" s="45" t="str">
        <f t="shared" si="11"/>
        <v xml:space="preserve"> </v>
      </c>
    </row>
    <row r="77" spans="1:4" x14ac:dyDescent="0.25">
      <c r="A77" s="17">
        <f>IF(B57=1,A37:D37," ")</f>
        <v>7</v>
      </c>
      <c r="B77" s="39" t="str">
        <f>IF(B57=1,A37:D37," ")</f>
        <v>Meruya</v>
      </c>
      <c r="C77" s="45">
        <f>IF(B57=1,A37:D37," ")</f>
        <v>28</v>
      </c>
      <c r="D77" s="45">
        <f>IF(B57=1,A37:D37," ")</f>
        <v>242963350</v>
      </c>
    </row>
    <row r="78" spans="1:4" x14ac:dyDescent="0.25">
      <c r="A78" s="17">
        <f>IF(B58=1,A38:D38," ")</f>
        <v>8</v>
      </c>
      <c r="B78" s="39" t="str">
        <f>IF(B58=1,A38:D38," ")</f>
        <v>Cikokol</v>
      </c>
      <c r="C78" s="45">
        <f>IF(B58=1,A38:D38," ")</f>
        <v>14</v>
      </c>
      <c r="D78" s="45">
        <f>IF(B58=1,A38:D38," ")</f>
        <v>207552050</v>
      </c>
    </row>
    <row r="79" spans="1:4" x14ac:dyDescent="0.25">
      <c r="A79" s="17">
        <f>IF(B59=1,A39:D39," ")</f>
        <v>9</v>
      </c>
      <c r="B79" s="39" t="str">
        <f>IF(B59=1,A39:D39," ")</f>
        <v>Ciledug</v>
      </c>
      <c r="C79" s="45">
        <f>IF(B59=1,A39:D39," ")</f>
        <v>37</v>
      </c>
      <c r="D79" s="45">
        <f>IF(B59=1,A39:D39," ")</f>
        <v>212363150</v>
      </c>
    </row>
    <row r="80" spans="1:4" x14ac:dyDescent="0.25">
      <c r="A80" s="17">
        <f>IF(B60=1,A40:D40," ")</f>
        <v>10</v>
      </c>
      <c r="B80" s="39" t="str">
        <f>IF(B60=1,A40:D40," ")</f>
        <v>Cimone</v>
      </c>
      <c r="C80" s="45">
        <f>IF(B60=1,A40:D40," ")</f>
        <v>24</v>
      </c>
      <c r="D80" s="45">
        <f>IF(B60=1,A40:D40," ")</f>
        <v>169083300</v>
      </c>
    </row>
    <row r="81" spans="1:9" x14ac:dyDescent="0.25">
      <c r="A81" s="17" t="str">
        <f>IF(B61=1,A41:D41," ")</f>
        <v xml:space="preserve"> </v>
      </c>
      <c r="B81" s="39" t="str">
        <f>IF(B61=1,A41:D41," ")</f>
        <v xml:space="preserve"> </v>
      </c>
      <c r="C81" s="45" t="str">
        <f>IF(B61=1,A41:D41," ")</f>
        <v xml:space="preserve"> </v>
      </c>
      <c r="D81" s="45" t="str">
        <f>IF(B61=1,A41:D41," ")</f>
        <v xml:space="preserve"> </v>
      </c>
    </row>
    <row r="82" spans="1:9" x14ac:dyDescent="0.25">
      <c r="A82" s="17">
        <f>IF(B62=1,A42:D42," ")</f>
        <v>12</v>
      </c>
      <c r="B82" s="39" t="str">
        <f>IF(B62=1,A42:D42," ")</f>
        <v>Kebayoran Baru</v>
      </c>
      <c r="C82" s="45">
        <f>IF(B62=1,A42:D42," ")</f>
        <v>26</v>
      </c>
      <c r="D82" s="45">
        <f>IF(B62=1,A42:D42," ")</f>
        <v>303690500</v>
      </c>
    </row>
    <row r="83" spans="1:9" x14ac:dyDescent="0.25">
      <c r="A83" s="17">
        <f>IF(B63=1,A43:D43," ")</f>
        <v>13</v>
      </c>
      <c r="B83" s="39" t="str">
        <f>IF(B63=1,A43:D43," ")</f>
        <v>Kebon Jeruk</v>
      </c>
      <c r="C83" s="45">
        <f>IF(B63=1,A43:D43," ")</f>
        <v>29</v>
      </c>
      <c r="D83" s="45">
        <f>IF(B63=1,A43:D43," ")</f>
        <v>242494950</v>
      </c>
    </row>
    <row r="84" spans="1:9" x14ac:dyDescent="0.25">
      <c r="A84" s="17" t="str">
        <f>IF(B64=1,A44:D44," ")</f>
        <v xml:space="preserve"> </v>
      </c>
      <c r="B84" s="39" t="str">
        <f>IF(B64=1,A44:D44," ")</f>
        <v xml:space="preserve"> </v>
      </c>
      <c r="C84" s="45" t="str">
        <f>IF(B64=1,A44:D44," ")</f>
        <v xml:space="preserve"> </v>
      </c>
      <c r="D84" s="45" t="str">
        <f>IF(B64=1,A44:D44," ")</f>
        <v xml:space="preserve"> </v>
      </c>
    </row>
    <row r="85" spans="1:9" s="19" customFormat="1" x14ac:dyDescent="0.25">
      <c r="A85" s="17">
        <f>IF(B65=1,A45:D45," ")</f>
        <v>15</v>
      </c>
      <c r="B85" s="39" t="str">
        <f>IF(B65=1,A45:D45," ")</f>
        <v>Tanah Abang</v>
      </c>
      <c r="C85" s="45">
        <f>IF(B65=1,A45:D45," ")</f>
        <v>12</v>
      </c>
      <c r="D85" s="45">
        <f>IF(B65=1,A45:D45," ")</f>
        <v>142272500</v>
      </c>
      <c r="E85" s="3"/>
      <c r="F85" s="3"/>
      <c r="G85" s="3"/>
      <c r="H85" s="3"/>
      <c r="I85" s="25"/>
    </row>
    <row r="86" spans="1:9" x14ac:dyDescent="0.25">
      <c r="A86" s="14"/>
      <c r="B86" s="28">
        <v>7</v>
      </c>
      <c r="C86" s="38">
        <f>SUM(C71:C85)/B86</f>
        <v>24.285714285714285</v>
      </c>
      <c r="D86" s="38">
        <f>SUM(D71:D85)/B86</f>
        <v>217202828.57142857</v>
      </c>
    </row>
    <row r="87" spans="1:9" x14ac:dyDescent="0.25">
      <c r="A87" s="8"/>
      <c r="B87" s="8"/>
      <c r="C87" s="8"/>
      <c r="D87" s="8"/>
    </row>
    <row r="88" spans="1:9" x14ac:dyDescent="0.25">
      <c r="A88" s="8"/>
      <c r="B88" s="8"/>
      <c r="C88" s="8"/>
      <c r="D88" s="8"/>
    </row>
    <row r="89" spans="1:9" x14ac:dyDescent="0.25">
      <c r="A89" s="53" t="s">
        <v>28</v>
      </c>
      <c r="B89" s="53"/>
      <c r="C89" s="53"/>
      <c r="D89" s="53"/>
    </row>
    <row r="90" spans="1:9" x14ac:dyDescent="0.25">
      <c r="A90" s="9" t="s">
        <v>33</v>
      </c>
      <c r="B90" s="29" t="s">
        <v>17</v>
      </c>
      <c r="C90" s="29" t="s">
        <v>16</v>
      </c>
      <c r="D90" s="29" t="s">
        <v>15</v>
      </c>
    </row>
    <row r="91" spans="1:9" x14ac:dyDescent="0.25">
      <c r="A91" s="13">
        <f>IF(C51=1,A31:D31," ")</f>
        <v>1</v>
      </c>
      <c r="B91" s="6" t="str">
        <f>IF(C51=1,A31:D31," ")</f>
        <v>Cengkareng</v>
      </c>
      <c r="C91" s="45">
        <f>IF(C51=1,A31:D31," ")</f>
        <v>50</v>
      </c>
      <c r="D91" s="45">
        <f>IF(C51=1,A31:D31," ")</f>
        <v>125623300</v>
      </c>
    </row>
    <row r="92" spans="1:9" x14ac:dyDescent="0.25">
      <c r="A92" s="13">
        <f t="shared" ref="A92:A105" si="12">IF(C52=1,A32:D32," ")</f>
        <v>2</v>
      </c>
      <c r="B92" s="6" t="str">
        <f t="shared" ref="B92:B105" si="13">IF(C52=1,A32:D32," ")</f>
        <v xml:space="preserve">Gambir </v>
      </c>
      <c r="C92" s="45">
        <f t="shared" ref="C92:C105" si="14">IF(C52=1,A32:D32," ")</f>
        <v>14</v>
      </c>
      <c r="D92" s="45">
        <f t="shared" ref="D92:D105" si="15">IF(C52=1,A32:D32," ")</f>
        <v>29489100</v>
      </c>
    </row>
    <row r="93" spans="1:9" x14ac:dyDescent="0.25">
      <c r="A93" s="13">
        <f t="shared" si="12"/>
        <v>3</v>
      </c>
      <c r="B93" s="6" t="str">
        <f t="shared" si="13"/>
        <v>Roxy Mas</v>
      </c>
      <c r="C93" s="45">
        <f t="shared" si="14"/>
        <v>33</v>
      </c>
      <c r="D93" s="45">
        <f t="shared" si="15"/>
        <v>39927400</v>
      </c>
    </row>
    <row r="94" spans="1:9" x14ac:dyDescent="0.25">
      <c r="A94" s="13">
        <f t="shared" si="12"/>
        <v>4</v>
      </c>
      <c r="B94" s="6" t="str">
        <f t="shared" si="13"/>
        <v>Cempaka Mas</v>
      </c>
      <c r="C94" s="45">
        <f t="shared" si="14"/>
        <v>16</v>
      </c>
      <c r="D94" s="45">
        <f t="shared" si="15"/>
        <v>93172800</v>
      </c>
    </row>
    <row r="95" spans="1:9" x14ac:dyDescent="0.25">
      <c r="A95" s="13" t="str">
        <f t="shared" si="12"/>
        <v xml:space="preserve"> </v>
      </c>
      <c r="B95" s="6" t="str">
        <f t="shared" si="13"/>
        <v xml:space="preserve"> </v>
      </c>
      <c r="C95" s="45" t="str">
        <f t="shared" si="14"/>
        <v xml:space="preserve"> </v>
      </c>
      <c r="D95" s="45" t="str">
        <f t="shared" si="15"/>
        <v xml:space="preserve"> </v>
      </c>
    </row>
    <row r="96" spans="1:9" x14ac:dyDescent="0.25">
      <c r="A96" s="13" t="str">
        <f t="shared" si="12"/>
        <v xml:space="preserve"> </v>
      </c>
      <c r="B96" s="6" t="str">
        <f t="shared" si="13"/>
        <v xml:space="preserve"> </v>
      </c>
      <c r="C96" s="45" t="str">
        <f t="shared" si="14"/>
        <v xml:space="preserve"> </v>
      </c>
      <c r="D96" s="45" t="str">
        <f t="shared" si="15"/>
        <v xml:space="preserve"> </v>
      </c>
    </row>
    <row r="97" spans="1:9" x14ac:dyDescent="0.25">
      <c r="A97" s="13" t="str">
        <f t="shared" si="12"/>
        <v xml:space="preserve"> </v>
      </c>
      <c r="B97" s="6" t="str">
        <f t="shared" si="13"/>
        <v xml:space="preserve"> </v>
      </c>
      <c r="C97" s="45" t="str">
        <f t="shared" si="14"/>
        <v xml:space="preserve"> </v>
      </c>
      <c r="D97" s="45" t="str">
        <f t="shared" si="15"/>
        <v xml:space="preserve"> </v>
      </c>
    </row>
    <row r="98" spans="1:9" x14ac:dyDescent="0.25">
      <c r="A98" s="13" t="str">
        <f t="shared" si="12"/>
        <v xml:space="preserve"> </v>
      </c>
      <c r="B98" s="6" t="str">
        <f t="shared" si="13"/>
        <v xml:space="preserve"> </v>
      </c>
      <c r="C98" s="45" t="str">
        <f t="shared" si="14"/>
        <v xml:space="preserve"> </v>
      </c>
      <c r="D98" s="45" t="str">
        <f t="shared" si="15"/>
        <v xml:space="preserve"> </v>
      </c>
    </row>
    <row r="99" spans="1:9" x14ac:dyDescent="0.25">
      <c r="A99" s="13" t="str">
        <f t="shared" si="12"/>
        <v xml:space="preserve"> </v>
      </c>
      <c r="B99" s="6" t="str">
        <f t="shared" si="13"/>
        <v xml:space="preserve"> </v>
      </c>
      <c r="C99" s="45" t="str">
        <f t="shared" si="14"/>
        <v xml:space="preserve"> </v>
      </c>
      <c r="D99" s="45" t="str">
        <f t="shared" si="15"/>
        <v xml:space="preserve"> </v>
      </c>
    </row>
    <row r="100" spans="1:9" x14ac:dyDescent="0.25">
      <c r="A100" s="13" t="str">
        <f t="shared" si="12"/>
        <v xml:space="preserve"> </v>
      </c>
      <c r="B100" s="6" t="str">
        <f t="shared" si="13"/>
        <v xml:space="preserve"> </v>
      </c>
      <c r="C100" s="45" t="str">
        <f t="shared" si="14"/>
        <v xml:space="preserve"> </v>
      </c>
      <c r="D100" s="45" t="str">
        <f t="shared" si="15"/>
        <v xml:space="preserve"> </v>
      </c>
    </row>
    <row r="101" spans="1:9" x14ac:dyDescent="0.25">
      <c r="A101" s="13" t="str">
        <f t="shared" si="12"/>
        <v xml:space="preserve"> </v>
      </c>
      <c r="B101" s="6" t="str">
        <f t="shared" si="13"/>
        <v xml:space="preserve"> </v>
      </c>
      <c r="C101" s="45" t="str">
        <f t="shared" si="14"/>
        <v xml:space="preserve"> </v>
      </c>
      <c r="D101" s="45" t="str">
        <f t="shared" si="15"/>
        <v xml:space="preserve"> </v>
      </c>
    </row>
    <row r="102" spans="1:9" x14ac:dyDescent="0.25">
      <c r="A102" s="13" t="str">
        <f t="shared" si="12"/>
        <v xml:space="preserve"> </v>
      </c>
      <c r="B102" s="6" t="str">
        <f t="shared" si="13"/>
        <v xml:space="preserve"> </v>
      </c>
      <c r="C102" s="45" t="str">
        <f t="shared" si="14"/>
        <v xml:space="preserve"> </v>
      </c>
      <c r="D102" s="45" t="str">
        <f t="shared" si="15"/>
        <v xml:space="preserve"> </v>
      </c>
    </row>
    <row r="103" spans="1:9" x14ac:dyDescent="0.25">
      <c r="A103" s="13" t="str">
        <f t="shared" si="12"/>
        <v xml:space="preserve"> </v>
      </c>
      <c r="B103" s="6" t="str">
        <f t="shared" si="13"/>
        <v xml:space="preserve"> </v>
      </c>
      <c r="C103" s="45" t="str">
        <f t="shared" si="14"/>
        <v xml:space="preserve"> </v>
      </c>
      <c r="D103" s="45" t="str">
        <f t="shared" si="15"/>
        <v xml:space="preserve"> </v>
      </c>
    </row>
    <row r="104" spans="1:9" x14ac:dyDescent="0.25">
      <c r="A104" s="13" t="str">
        <f t="shared" si="12"/>
        <v xml:space="preserve"> </v>
      </c>
      <c r="B104" s="6" t="str">
        <f t="shared" si="13"/>
        <v xml:space="preserve"> </v>
      </c>
      <c r="C104" s="45" t="str">
        <f t="shared" si="14"/>
        <v xml:space="preserve"> </v>
      </c>
      <c r="D104" s="45" t="str">
        <f t="shared" si="15"/>
        <v xml:space="preserve"> </v>
      </c>
    </row>
    <row r="105" spans="1:9" x14ac:dyDescent="0.25">
      <c r="A105" s="13" t="str">
        <f t="shared" si="12"/>
        <v xml:space="preserve"> </v>
      </c>
      <c r="B105" s="6" t="str">
        <f t="shared" si="13"/>
        <v xml:space="preserve"> </v>
      </c>
      <c r="C105" s="45" t="str">
        <f t="shared" si="14"/>
        <v xml:space="preserve"> </v>
      </c>
      <c r="D105" s="45" t="str">
        <f t="shared" si="15"/>
        <v xml:space="preserve"> </v>
      </c>
    </row>
    <row r="106" spans="1:9" x14ac:dyDescent="0.25">
      <c r="A106" s="14"/>
      <c r="B106" s="28">
        <v>4</v>
      </c>
      <c r="C106" s="38">
        <f>SUM(C91:C105)/B106</f>
        <v>28.25</v>
      </c>
      <c r="D106" s="38">
        <f>SUM(D91:D105)/B106</f>
        <v>72053150</v>
      </c>
    </row>
    <row r="107" spans="1:9" s="19" customFormat="1" x14ac:dyDescent="0.25">
      <c r="A107" s="3"/>
      <c r="B107" s="3"/>
      <c r="C107" s="3"/>
      <c r="D107" s="3"/>
      <c r="E107" s="3"/>
      <c r="F107" s="3"/>
      <c r="G107" s="3"/>
      <c r="H107" s="3"/>
      <c r="I107" s="25"/>
    </row>
    <row r="108" spans="1:9" x14ac:dyDescent="0.25">
      <c r="A108" s="53" t="s">
        <v>29</v>
      </c>
      <c r="B108" s="53"/>
      <c r="C108" s="53"/>
      <c r="D108" s="53"/>
    </row>
    <row r="109" spans="1:9" x14ac:dyDescent="0.25">
      <c r="A109" s="9" t="s">
        <v>33</v>
      </c>
      <c r="B109" s="29" t="s">
        <v>17</v>
      </c>
      <c r="C109" s="29" t="s">
        <v>16</v>
      </c>
      <c r="D109" s="29" t="s">
        <v>15</v>
      </c>
    </row>
    <row r="110" spans="1:9" x14ac:dyDescent="0.25">
      <c r="A110" s="17" t="str">
        <f>IF(D51=1,A31:D31," ")</f>
        <v xml:space="preserve"> </v>
      </c>
      <c r="B110" s="46" t="str">
        <f>IF(D51=1,A31:D31," ")</f>
        <v xml:space="preserve"> </v>
      </c>
      <c r="C110" s="47" t="str">
        <f>IF(D51=1,A31:D31," ")</f>
        <v xml:space="preserve"> </v>
      </c>
      <c r="D110" s="47" t="str">
        <f>IF(D51=1,A31:D31," ")</f>
        <v xml:space="preserve"> </v>
      </c>
    </row>
    <row r="111" spans="1:9" x14ac:dyDescent="0.25">
      <c r="A111" s="17" t="str">
        <f t="shared" ref="A111:A113" si="16">IF(D52=1,A32:D32," ")</f>
        <v xml:space="preserve"> </v>
      </c>
      <c r="B111" s="46" t="str">
        <f t="shared" ref="B111:B113" si="17">IF(D52=1,A32:D32," ")</f>
        <v xml:space="preserve"> </v>
      </c>
      <c r="C111" s="47" t="str">
        <f t="shared" ref="C111:C113" si="18">IF(D52=1,A32:D32," ")</f>
        <v xml:space="preserve"> </v>
      </c>
      <c r="D111" s="47" t="str">
        <f t="shared" ref="D111:D113" si="19">IF(D52=1,A32:D32," ")</f>
        <v xml:space="preserve"> </v>
      </c>
    </row>
    <row r="112" spans="1:9" x14ac:dyDescent="0.25">
      <c r="A112" s="17" t="str">
        <f t="shared" si="16"/>
        <v xml:space="preserve"> </v>
      </c>
      <c r="B112" s="46" t="str">
        <f t="shared" si="17"/>
        <v xml:space="preserve"> </v>
      </c>
      <c r="C112" s="47" t="str">
        <f t="shared" si="18"/>
        <v xml:space="preserve"> </v>
      </c>
      <c r="D112" s="47" t="str">
        <f t="shared" si="19"/>
        <v xml:space="preserve"> </v>
      </c>
    </row>
    <row r="113" spans="1:9" x14ac:dyDescent="0.25">
      <c r="A113" s="17" t="str">
        <f t="shared" si="16"/>
        <v xml:space="preserve"> </v>
      </c>
      <c r="B113" s="46" t="str">
        <f t="shared" si="17"/>
        <v xml:space="preserve"> </v>
      </c>
      <c r="C113" s="47" t="str">
        <f t="shared" si="18"/>
        <v xml:space="preserve"> </v>
      </c>
      <c r="D113" s="47" t="str">
        <f t="shared" si="19"/>
        <v xml:space="preserve"> </v>
      </c>
    </row>
    <row r="114" spans="1:9" x14ac:dyDescent="0.25">
      <c r="A114" s="17">
        <f>IF(D55=1,A35:D35," ")</f>
        <v>5</v>
      </c>
      <c r="B114" s="46" t="str">
        <f>IF(D55=1,A35:D35," ")</f>
        <v>Kemayoran</v>
      </c>
      <c r="C114" s="47">
        <f>IF(D55=1,A35:D35," ")</f>
        <v>27</v>
      </c>
      <c r="D114" s="47">
        <f>IF(D55=1,A35:D35," ")</f>
        <v>398242600</v>
      </c>
    </row>
    <row r="115" spans="1:9" x14ac:dyDescent="0.25">
      <c r="A115" s="17">
        <f>IF(D56=1,A36:D36," ")</f>
        <v>6</v>
      </c>
      <c r="B115" s="46" t="str">
        <f>IF(D56=1,A36:D36," ")</f>
        <v>Pondok Cabe</v>
      </c>
      <c r="C115" s="47">
        <f>IF(D56=1,A36:D36," ")</f>
        <v>86</v>
      </c>
      <c r="D115" s="47">
        <f>IF(D56=1,A36:D36," ")</f>
        <v>880470100</v>
      </c>
    </row>
    <row r="116" spans="1:9" x14ac:dyDescent="0.25">
      <c r="A116" s="17" t="str">
        <f>IF(D57=1,A37:D37," ")</f>
        <v xml:space="preserve"> </v>
      </c>
      <c r="B116" s="46" t="str">
        <f>IF(D57=1,A37:D37," ")</f>
        <v xml:space="preserve"> </v>
      </c>
      <c r="C116" s="47" t="str">
        <f>IF(D57=1,A37:D37," ")</f>
        <v xml:space="preserve"> </v>
      </c>
      <c r="D116" s="47" t="str">
        <f>IF(D57=1,A37:D37," ")</f>
        <v xml:space="preserve"> </v>
      </c>
    </row>
    <row r="117" spans="1:9" x14ac:dyDescent="0.25">
      <c r="A117" s="17" t="str">
        <f>IF(D58=1,A38:D38," ")</f>
        <v xml:space="preserve"> </v>
      </c>
      <c r="B117" s="46" t="str">
        <f>IF(D58=1,A38:D38," ")</f>
        <v xml:space="preserve"> </v>
      </c>
      <c r="C117" s="47" t="str">
        <f>IF(D58=1,A38:D38," ")</f>
        <v xml:space="preserve"> </v>
      </c>
      <c r="D117" s="47" t="str">
        <f>IF(D58=1,A38:D38," ")</f>
        <v xml:space="preserve"> </v>
      </c>
    </row>
    <row r="118" spans="1:9" x14ac:dyDescent="0.25">
      <c r="A118" s="17" t="str">
        <f>IF(D59=1,A39:D39," ")</f>
        <v xml:space="preserve"> </v>
      </c>
      <c r="B118" s="46" t="str">
        <f>IF(D59=1,A39:D39," ")</f>
        <v xml:space="preserve"> </v>
      </c>
      <c r="C118" s="47" t="str">
        <f>IF(D59=1,A39:D39," ")</f>
        <v xml:space="preserve"> </v>
      </c>
      <c r="D118" s="47" t="str">
        <f>IF(D59=1,A39:D39," ")</f>
        <v xml:space="preserve"> </v>
      </c>
    </row>
    <row r="119" spans="1:9" x14ac:dyDescent="0.25">
      <c r="A119" s="17" t="str">
        <f>IF(D60=1,A40:D40," ")</f>
        <v xml:space="preserve"> </v>
      </c>
      <c r="B119" s="46" t="str">
        <f>IF(D60=1,A40:D40," ")</f>
        <v xml:space="preserve"> </v>
      </c>
      <c r="C119" s="47" t="str">
        <f>IF(D60=1,A40:D40," ")</f>
        <v xml:space="preserve"> </v>
      </c>
      <c r="D119" s="47" t="str">
        <f>IF(D60=1,A40:D40," ")</f>
        <v xml:space="preserve"> </v>
      </c>
    </row>
    <row r="120" spans="1:9" x14ac:dyDescent="0.25">
      <c r="A120" s="17">
        <f>IF(D61=1,A41:D41," ")</f>
        <v>11</v>
      </c>
      <c r="B120" s="46" t="str">
        <f>IF(D61=1,A41:D41," ")</f>
        <v>Kebayoran Lama</v>
      </c>
      <c r="C120" s="47">
        <f>IF(D61=1,A41:D41," ")</f>
        <v>90</v>
      </c>
      <c r="D120" s="47">
        <f>IF(D61=1,A41:D41," ")</f>
        <v>984850700</v>
      </c>
    </row>
    <row r="121" spans="1:9" x14ac:dyDescent="0.25">
      <c r="A121" s="17" t="str">
        <f>IF(D62=1,A42:D42," ")</f>
        <v xml:space="preserve"> </v>
      </c>
      <c r="B121" s="46" t="str">
        <f>IF(D62=1,A42:D42," ")</f>
        <v xml:space="preserve"> </v>
      </c>
      <c r="C121" s="47" t="str">
        <f>IF(D62=1,A42:D42," ")</f>
        <v xml:space="preserve"> </v>
      </c>
      <c r="D121" s="47" t="str">
        <f>IF(D62=1,A42:D42," ")</f>
        <v xml:space="preserve"> </v>
      </c>
    </row>
    <row r="122" spans="1:9" x14ac:dyDescent="0.25">
      <c r="A122" s="17" t="str">
        <f>IF(D63=1,A43:D43," ")</f>
        <v xml:space="preserve"> </v>
      </c>
      <c r="B122" s="46" t="str">
        <f>IF(D63=1,A43:D43," ")</f>
        <v xml:space="preserve"> </v>
      </c>
      <c r="C122" s="47" t="str">
        <f>IF(D63=1,A43:D43," ")</f>
        <v xml:space="preserve"> </v>
      </c>
      <c r="D122" s="47" t="str">
        <f>IF(D63=1,A43:D43," ")</f>
        <v xml:space="preserve"> </v>
      </c>
    </row>
    <row r="123" spans="1:9" x14ac:dyDescent="0.25">
      <c r="A123" s="17">
        <f>IF(D64=1,A44:D44," ")</f>
        <v>14</v>
      </c>
      <c r="B123" s="46" t="str">
        <f>IF(D64=1,A44:D44," ")</f>
        <v>Bintaro</v>
      </c>
      <c r="C123" s="47">
        <f>IF(D64=1,A44:D44," ")</f>
        <v>173</v>
      </c>
      <c r="D123" s="47">
        <f>IF(D64=1,A44:D44," ")</f>
        <v>631797594</v>
      </c>
    </row>
    <row r="124" spans="1:9" x14ac:dyDescent="0.25">
      <c r="A124" s="17" t="str">
        <f>IF(D65=1,A45:D45," ")</f>
        <v xml:space="preserve"> </v>
      </c>
      <c r="B124" s="46" t="str">
        <f>IF(D65=1,A45:D45," ")</f>
        <v xml:space="preserve"> </v>
      </c>
      <c r="C124" s="47" t="str">
        <f>IF(D65=1,A45:D45," ")</f>
        <v xml:space="preserve"> </v>
      </c>
      <c r="D124" s="47" t="str">
        <f>IF(D65=1,A45:D45," ")</f>
        <v xml:space="preserve"> </v>
      </c>
    </row>
    <row r="125" spans="1:9" x14ac:dyDescent="0.25">
      <c r="A125" s="14"/>
      <c r="B125" s="28">
        <v>4</v>
      </c>
      <c r="C125" s="38">
        <f>SUM(C110:C124)/B125</f>
        <v>94</v>
      </c>
      <c r="D125" s="38">
        <f>SUM(D110:D124)/B125</f>
        <v>723840248.5</v>
      </c>
    </row>
    <row r="128" spans="1:9" s="19" customFormat="1" x14ac:dyDescent="0.25">
      <c r="A128" s="53" t="s">
        <v>40</v>
      </c>
      <c r="B128" s="53"/>
      <c r="C128" s="53"/>
      <c r="D128" s="3"/>
      <c r="E128" s="3"/>
      <c r="F128" s="3"/>
      <c r="G128" s="3"/>
      <c r="H128" s="3"/>
      <c r="I128" s="25"/>
    </row>
    <row r="129" spans="1:3" x14ac:dyDescent="0.25">
      <c r="A129" s="10" t="s">
        <v>30</v>
      </c>
      <c r="B129" s="10" t="s">
        <v>31</v>
      </c>
      <c r="C129" s="10" t="s">
        <v>32</v>
      </c>
    </row>
    <row r="130" spans="1:3" x14ac:dyDescent="0.25">
      <c r="A130" s="15" t="s">
        <v>21</v>
      </c>
      <c r="B130" s="48">
        <f>C86</f>
        <v>24.285714285714285</v>
      </c>
      <c r="C130" s="48">
        <f>D86</f>
        <v>217202828.57142857</v>
      </c>
    </row>
    <row r="131" spans="1:3" x14ac:dyDescent="0.25">
      <c r="A131" s="15" t="s">
        <v>20</v>
      </c>
      <c r="B131" s="48">
        <f>C106</f>
        <v>28.25</v>
      </c>
      <c r="C131" s="48">
        <f>D106</f>
        <v>72053150</v>
      </c>
    </row>
    <row r="132" spans="1:3" x14ac:dyDescent="0.25">
      <c r="A132" s="15" t="s">
        <v>19</v>
      </c>
      <c r="B132" s="49">
        <f>C125</f>
        <v>94</v>
      </c>
      <c r="C132" s="49">
        <f>D125</f>
        <v>723840248.5</v>
      </c>
    </row>
  </sheetData>
  <mergeCells count="8">
    <mergeCell ref="A128:C128"/>
    <mergeCell ref="A29:I29"/>
    <mergeCell ref="A22:D22"/>
    <mergeCell ref="A89:D89"/>
    <mergeCell ref="A108:D108"/>
    <mergeCell ref="A68:D68"/>
    <mergeCell ref="A69:D69"/>
    <mergeCell ref="A49:D49"/>
  </mergeCells>
  <conditionalFormatting sqref="B51:D65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topLeftCell="A64" workbookViewId="0">
      <selection activeCell="H6" sqref="H6"/>
    </sheetView>
  </sheetViews>
  <sheetFormatPr defaultRowHeight="15" x14ac:dyDescent="0.25"/>
  <cols>
    <col min="2" max="2" width="21" customWidth="1"/>
    <col min="3" max="3" width="20" customWidth="1"/>
    <col min="4" max="4" width="20.28515625" customWidth="1"/>
    <col min="5" max="7" width="12" bestFit="1" customWidth="1"/>
    <col min="8" max="8" width="16.7109375" customWidth="1"/>
    <col min="9" max="9" width="15.5703125" bestFit="1" customWidth="1"/>
    <col min="10" max="10" width="25.7109375" customWidth="1"/>
  </cols>
  <sheetData>
    <row r="2" spans="1:10" x14ac:dyDescent="0.25">
      <c r="A2" s="53" t="s">
        <v>34</v>
      </c>
      <c r="B2" s="53"/>
      <c r="C2" s="53"/>
    </row>
    <row r="3" spans="1:10" x14ac:dyDescent="0.25">
      <c r="A3" s="10" t="s">
        <v>30</v>
      </c>
      <c r="B3" s="10" t="s">
        <v>31</v>
      </c>
      <c r="C3" s="10" t="s">
        <v>32</v>
      </c>
    </row>
    <row r="4" spans="1:10" x14ac:dyDescent="0.25">
      <c r="A4" s="15" t="s">
        <v>21</v>
      </c>
      <c r="B4" s="48">
        <f>'Iterasi-1'!B130</f>
        <v>24.285714285714285</v>
      </c>
      <c r="C4" s="48">
        <f>'Iterasi-1'!C130</f>
        <v>217202828.57142857</v>
      </c>
      <c r="D4" s="1"/>
      <c r="E4" s="32"/>
    </row>
    <row r="5" spans="1:10" x14ac:dyDescent="0.25">
      <c r="A5" s="15" t="s">
        <v>20</v>
      </c>
      <c r="B5" s="48">
        <f>'Iterasi-1'!B131</f>
        <v>28.25</v>
      </c>
      <c r="C5" s="48">
        <f>'Iterasi-1'!C131</f>
        <v>72053150</v>
      </c>
      <c r="D5" s="1"/>
      <c r="E5" s="32"/>
    </row>
    <row r="6" spans="1:10" x14ac:dyDescent="0.25">
      <c r="A6" s="15" t="s">
        <v>19</v>
      </c>
      <c r="B6" s="48">
        <f>'Iterasi-1'!B132</f>
        <v>94</v>
      </c>
      <c r="C6" s="48">
        <f>'Iterasi-1'!C132</f>
        <v>723840248.5</v>
      </c>
      <c r="D6" s="1"/>
    </row>
    <row r="9" spans="1:10" x14ac:dyDescent="0.25">
      <c r="A9" s="54" t="s">
        <v>23</v>
      </c>
      <c r="B9" s="54"/>
      <c r="C9" s="54"/>
      <c r="D9" s="54"/>
      <c r="E9" s="54"/>
      <c r="F9" s="54"/>
      <c r="G9" s="54"/>
      <c r="H9" s="54"/>
      <c r="I9" s="57"/>
    </row>
    <row r="10" spans="1:10" x14ac:dyDescent="0.25">
      <c r="A10" s="29" t="s">
        <v>18</v>
      </c>
      <c r="B10" s="29" t="s">
        <v>17</v>
      </c>
      <c r="C10" s="29" t="s">
        <v>16</v>
      </c>
      <c r="D10" s="29" t="s">
        <v>15</v>
      </c>
      <c r="E10" s="10" t="s">
        <v>21</v>
      </c>
      <c r="F10" s="10" t="s">
        <v>20</v>
      </c>
      <c r="G10" s="10" t="s">
        <v>19</v>
      </c>
      <c r="H10" s="10" t="s">
        <v>24</v>
      </c>
      <c r="I10" s="10" t="s">
        <v>25</v>
      </c>
      <c r="J10" s="10" t="s">
        <v>48</v>
      </c>
    </row>
    <row r="11" spans="1:10" x14ac:dyDescent="0.25">
      <c r="A11" s="5">
        <v>1</v>
      </c>
      <c r="B11" s="6" t="s">
        <v>14</v>
      </c>
      <c r="C11" s="5">
        <v>50</v>
      </c>
      <c r="D11" s="7">
        <v>125623300</v>
      </c>
      <c r="E11" s="18">
        <f>SQRT(((C11-$B$4)^2)+(D11-$C$4)^2)</f>
        <v>91579528.571432173</v>
      </c>
      <c r="F11" s="18">
        <f>SQRT(((C11-$B$5)^2)+(D11-$C$5)^2)</f>
        <v>53570150.000004418</v>
      </c>
      <c r="G11" s="18">
        <f>SQRT(((C11-$B$6)^2)+(D11-$C$6)^2)</f>
        <v>598216948.50000155</v>
      </c>
      <c r="H11" s="35">
        <f>MIN(E11:F11:G11)</f>
        <v>53570150.000004418</v>
      </c>
      <c r="I11" s="50" t="str">
        <f>IF(MIN(E11:G11)=E11,E$10, IF(MIN(E11:G11)=F11,F$10,IF(MIN(E11:G11)=G11,G$10,  "")))</f>
        <v>C2</v>
      </c>
      <c r="J11" s="51" t="str">
        <f>IF(I11='Iterasi-1'!I31,"Aman","Berubah")</f>
        <v>Aman</v>
      </c>
    </row>
    <row r="12" spans="1:10" x14ac:dyDescent="0.25">
      <c r="A12" s="5">
        <v>2</v>
      </c>
      <c r="B12" s="6" t="s">
        <v>13</v>
      </c>
      <c r="C12" s="5">
        <v>14</v>
      </c>
      <c r="D12" s="7">
        <v>29489100</v>
      </c>
      <c r="E12" s="18">
        <f t="shared" ref="E12:E25" si="0">SQRT(((C12-$B$4)^2)+(D12-$C$4)^2)</f>
        <v>187713728.57142884</v>
      </c>
      <c r="F12" s="18">
        <f t="shared" ref="F12:F25" si="1">SQRT(((C12-$B$5)^2)+(D12-$C$5)^2)</f>
        <v>42564050.000002384</v>
      </c>
      <c r="G12" s="18">
        <f t="shared" ref="G12:G25" si="2">SQRT(((C12-$B$6)^2)+(D12-$C$6)^2)</f>
        <v>694351148.50000465</v>
      </c>
      <c r="H12" s="35">
        <f>MIN(E12:F12:G12)</f>
        <v>42564050.000002384</v>
      </c>
      <c r="I12" s="37" t="str">
        <f t="shared" ref="I12:I25" si="3">IF(MIN(E12:G12)=E12,E$10, IF(MIN(E12:G12)=F12,F$10,IF(MIN(E12:G12)=G12,G$10,  "")))</f>
        <v>C2</v>
      </c>
      <c r="J12" s="51" t="str">
        <f>IF(I12='Iterasi-1'!I32,"Aman","Berubah")</f>
        <v>Aman</v>
      </c>
    </row>
    <row r="13" spans="1:10" x14ac:dyDescent="0.25">
      <c r="A13" s="5">
        <v>3</v>
      </c>
      <c r="B13" s="6" t="s">
        <v>12</v>
      </c>
      <c r="C13" s="5">
        <v>33</v>
      </c>
      <c r="D13" s="7">
        <v>39927400</v>
      </c>
      <c r="E13" s="18">
        <f t="shared" si="0"/>
        <v>177275428.57142878</v>
      </c>
      <c r="F13" s="18">
        <f t="shared" si="1"/>
        <v>32125750.00000035</v>
      </c>
      <c r="G13" s="18">
        <f t="shared" si="2"/>
        <v>683912848.50000274</v>
      </c>
      <c r="H13" s="35">
        <f>MIN(E13:F13:G13)</f>
        <v>32125750.00000035</v>
      </c>
      <c r="I13" s="37" t="str">
        <f t="shared" si="3"/>
        <v>C2</v>
      </c>
      <c r="J13" s="51" t="str">
        <f>IF(I13='Iterasi-1'!I33,"Aman","Berubah")</f>
        <v>Aman</v>
      </c>
    </row>
    <row r="14" spans="1:10" x14ac:dyDescent="0.25">
      <c r="A14" s="5">
        <v>4</v>
      </c>
      <c r="B14" s="6" t="s">
        <v>11</v>
      </c>
      <c r="C14" s="5">
        <v>16</v>
      </c>
      <c r="D14" s="7">
        <v>93172800</v>
      </c>
      <c r="E14" s="18">
        <f t="shared" si="0"/>
        <v>124030028.57142884</v>
      </c>
      <c r="F14" s="18">
        <f t="shared" si="1"/>
        <v>21119650.000003554</v>
      </c>
      <c r="G14" s="18">
        <f t="shared" si="2"/>
        <v>630667448.50000477</v>
      </c>
      <c r="H14" s="35">
        <f>MIN(E14:F14:G14)</f>
        <v>21119650.000003554</v>
      </c>
      <c r="I14" s="37" t="str">
        <f t="shared" si="3"/>
        <v>C2</v>
      </c>
      <c r="J14" s="51" t="str">
        <f>IF(I14='Iterasi-1'!I34,"Aman","Berubah")</f>
        <v>Aman</v>
      </c>
    </row>
    <row r="15" spans="1:10" x14ac:dyDescent="0.25">
      <c r="A15" s="5">
        <v>5</v>
      </c>
      <c r="B15" s="6" t="s">
        <v>10</v>
      </c>
      <c r="C15" s="5">
        <v>27</v>
      </c>
      <c r="D15" s="7">
        <v>398242600</v>
      </c>
      <c r="E15" s="18">
        <f t="shared" si="0"/>
        <v>181039771.42857146</v>
      </c>
      <c r="F15" s="18">
        <f t="shared" si="1"/>
        <v>326189450</v>
      </c>
      <c r="G15" s="18">
        <f t="shared" si="2"/>
        <v>325597648.50000691</v>
      </c>
      <c r="H15" s="35">
        <f>MIN(E15:F15:G15)</f>
        <v>181039771.42857146</v>
      </c>
      <c r="I15" s="37" t="str">
        <f t="shared" si="3"/>
        <v>C1</v>
      </c>
      <c r="J15" s="51" t="str">
        <f>IF(I15='Iterasi-1'!I35,"Aman","Berubah")</f>
        <v>Berubah</v>
      </c>
    </row>
    <row r="16" spans="1:10" x14ac:dyDescent="0.25">
      <c r="A16" s="5">
        <v>6</v>
      </c>
      <c r="B16" s="6" t="s">
        <v>9</v>
      </c>
      <c r="C16" s="5">
        <v>86</v>
      </c>
      <c r="D16" s="7">
        <v>880470100</v>
      </c>
      <c r="E16" s="18">
        <f t="shared" si="0"/>
        <v>663267271.42857432</v>
      </c>
      <c r="F16" s="18">
        <f t="shared" si="1"/>
        <v>808416950.00000203</v>
      </c>
      <c r="G16" s="18">
        <f t="shared" si="2"/>
        <v>156629851.50000021</v>
      </c>
      <c r="H16" s="35">
        <f>MIN(E16:F16:G16)</f>
        <v>156629851.50000021</v>
      </c>
      <c r="I16" s="37" t="str">
        <f t="shared" si="3"/>
        <v>C3</v>
      </c>
      <c r="J16" s="51" t="str">
        <f>IF(I16='Iterasi-1'!I36,"Aman","Berubah")</f>
        <v>Aman</v>
      </c>
    </row>
    <row r="17" spans="1:10" x14ac:dyDescent="0.25">
      <c r="A17" s="5">
        <v>7</v>
      </c>
      <c r="B17" s="6" t="s">
        <v>8</v>
      </c>
      <c r="C17" s="5">
        <v>28</v>
      </c>
      <c r="D17" s="7">
        <v>242963350</v>
      </c>
      <c r="E17" s="18">
        <f t="shared" si="0"/>
        <v>25760521.428571701</v>
      </c>
      <c r="F17" s="18">
        <f t="shared" si="1"/>
        <v>170910200</v>
      </c>
      <c r="G17" s="18">
        <f t="shared" si="2"/>
        <v>480876898.50000453</v>
      </c>
      <c r="H17" s="35">
        <f>MIN(E17:F17:G17)</f>
        <v>25760521.428571701</v>
      </c>
      <c r="I17" s="37" t="str">
        <f t="shared" si="3"/>
        <v>C1</v>
      </c>
      <c r="J17" s="51" t="str">
        <f>IF(I17='Iterasi-1'!I37,"Aman","Berubah")</f>
        <v>Aman</v>
      </c>
    </row>
    <row r="18" spans="1:10" x14ac:dyDescent="0.25">
      <c r="A18" s="5">
        <v>8</v>
      </c>
      <c r="B18" s="6" t="s">
        <v>7</v>
      </c>
      <c r="C18" s="5">
        <v>14</v>
      </c>
      <c r="D18" s="7">
        <v>207552050</v>
      </c>
      <c r="E18" s="18">
        <f t="shared" si="0"/>
        <v>9650778.5714340489</v>
      </c>
      <c r="F18" s="18">
        <f t="shared" si="1"/>
        <v>135498900.00000075</v>
      </c>
      <c r="G18" s="18">
        <f t="shared" si="2"/>
        <v>516288198.5000062</v>
      </c>
      <c r="H18" s="35">
        <f>MIN(E18:F18:G18)</f>
        <v>9650778.5714340489</v>
      </c>
      <c r="I18" s="37" t="str">
        <f t="shared" si="3"/>
        <v>C1</v>
      </c>
      <c r="J18" s="51" t="str">
        <f>IF(I18='Iterasi-1'!I38,"Aman","Berubah")</f>
        <v>Aman</v>
      </c>
    </row>
    <row r="19" spans="1:10" x14ac:dyDescent="0.25">
      <c r="A19" s="5">
        <v>9</v>
      </c>
      <c r="B19" s="6" t="s">
        <v>6</v>
      </c>
      <c r="C19" s="5">
        <v>37</v>
      </c>
      <c r="D19" s="7">
        <v>212363150</v>
      </c>
      <c r="E19" s="18">
        <f t="shared" si="0"/>
        <v>4839678.5714452676</v>
      </c>
      <c r="F19" s="18">
        <f t="shared" si="1"/>
        <v>140310000.00000027</v>
      </c>
      <c r="G19" s="18">
        <f t="shared" si="2"/>
        <v>511477098.50000316</v>
      </c>
      <c r="H19" s="35">
        <f>MIN(E19:F19:G19)</f>
        <v>4839678.5714452676</v>
      </c>
      <c r="I19" s="37" t="str">
        <f t="shared" si="3"/>
        <v>C1</v>
      </c>
      <c r="J19" s="51" t="str">
        <f>IF(I19='Iterasi-1'!I39,"Aman","Berubah")</f>
        <v>Aman</v>
      </c>
    </row>
    <row r="20" spans="1:10" x14ac:dyDescent="0.25">
      <c r="A20" s="5">
        <v>10</v>
      </c>
      <c r="B20" s="6" t="s">
        <v>5</v>
      </c>
      <c r="C20" s="5">
        <v>24</v>
      </c>
      <c r="D20" s="7">
        <v>169083300</v>
      </c>
      <c r="E20" s="18">
        <f t="shared" si="0"/>
        <v>48119528.571428567</v>
      </c>
      <c r="F20" s="18">
        <f t="shared" si="1"/>
        <v>97030150.000000089</v>
      </c>
      <c r="G20" s="18">
        <f t="shared" si="2"/>
        <v>554756948.50000441</v>
      </c>
      <c r="H20" s="35">
        <f>MIN(E20:F20:G20)</f>
        <v>48119528.571428567</v>
      </c>
      <c r="I20" s="37" t="str">
        <f t="shared" si="3"/>
        <v>C1</v>
      </c>
      <c r="J20" s="51" t="str">
        <f>IF(I20='Iterasi-1'!I40,"Aman","Berubah")</f>
        <v>Aman</v>
      </c>
    </row>
    <row r="21" spans="1:10" x14ac:dyDescent="0.25">
      <c r="A21" s="5">
        <v>11</v>
      </c>
      <c r="B21" s="6" t="s">
        <v>4</v>
      </c>
      <c r="C21" s="5">
        <v>90</v>
      </c>
      <c r="D21" s="7">
        <v>984850700</v>
      </c>
      <c r="E21" s="18">
        <f t="shared" si="0"/>
        <v>767647871.42857432</v>
      </c>
      <c r="F21" s="18">
        <f t="shared" si="1"/>
        <v>912797550.00000215</v>
      </c>
      <c r="G21" s="18">
        <f t="shared" si="2"/>
        <v>261010451.50000003</v>
      </c>
      <c r="H21" s="35">
        <f>MIN(E21:F21:G21)</f>
        <v>261010451.50000003</v>
      </c>
      <c r="I21" s="37" t="str">
        <f t="shared" si="3"/>
        <v>C3</v>
      </c>
      <c r="J21" s="51" t="str">
        <f>IF(I21='Iterasi-1'!I41,"Aman","Berubah")</f>
        <v>Aman</v>
      </c>
    </row>
    <row r="22" spans="1:10" x14ac:dyDescent="0.25">
      <c r="A22" s="5">
        <v>12</v>
      </c>
      <c r="B22" s="6" t="s">
        <v>3</v>
      </c>
      <c r="C22" s="5">
        <v>26</v>
      </c>
      <c r="D22" s="7">
        <v>303690500</v>
      </c>
      <c r="E22" s="18">
        <f t="shared" si="0"/>
        <v>86487671.428571448</v>
      </c>
      <c r="F22" s="18">
        <f t="shared" si="1"/>
        <v>231637350</v>
      </c>
      <c r="G22" s="18">
        <f t="shared" si="2"/>
        <v>420149748.50000548</v>
      </c>
      <c r="H22" s="35">
        <f>MIN(E22:F22:G22)</f>
        <v>86487671.428571448</v>
      </c>
      <c r="I22" s="37" t="str">
        <f t="shared" si="3"/>
        <v>C1</v>
      </c>
      <c r="J22" s="51" t="str">
        <f>IF(I22='Iterasi-1'!I42,"Aman","Berubah")</f>
        <v>Aman</v>
      </c>
    </row>
    <row r="23" spans="1:10" x14ac:dyDescent="0.25">
      <c r="A23" s="5">
        <v>13</v>
      </c>
      <c r="B23" s="6" t="s">
        <v>2</v>
      </c>
      <c r="C23" s="5">
        <v>29</v>
      </c>
      <c r="D23" s="7">
        <v>242494950</v>
      </c>
      <c r="E23" s="18">
        <f t="shared" si="0"/>
        <v>25292121.428571872</v>
      </c>
      <c r="F23" s="18">
        <f t="shared" si="1"/>
        <v>170441800</v>
      </c>
      <c r="G23" s="18">
        <f t="shared" si="2"/>
        <v>481345298.50000441</v>
      </c>
      <c r="H23" s="35">
        <f>MIN(E23:F23:G23)</f>
        <v>25292121.428571872</v>
      </c>
      <c r="I23" s="37" t="str">
        <f t="shared" si="3"/>
        <v>C1</v>
      </c>
      <c r="J23" s="51" t="str">
        <f>IF(I23='Iterasi-1'!I43,"Aman","Berubah")</f>
        <v>Aman</v>
      </c>
    </row>
    <row r="24" spans="1:10" x14ac:dyDescent="0.25">
      <c r="A24" s="5">
        <v>14</v>
      </c>
      <c r="B24" s="6" t="s">
        <v>1</v>
      </c>
      <c r="C24" s="5">
        <v>173</v>
      </c>
      <c r="D24" s="7">
        <v>631797594</v>
      </c>
      <c r="E24" s="18">
        <f t="shared" si="0"/>
        <v>414594765.42859811</v>
      </c>
      <c r="F24" s="18">
        <f t="shared" si="1"/>
        <v>559744444.00001872</v>
      </c>
      <c r="G24" s="18">
        <f t="shared" si="2"/>
        <v>92042654.5000339</v>
      </c>
      <c r="H24" s="35">
        <f>MIN(E24:F24:G24)</f>
        <v>92042654.5000339</v>
      </c>
      <c r="I24" s="37" t="str">
        <f t="shared" si="3"/>
        <v>C3</v>
      </c>
      <c r="J24" s="51" t="str">
        <f>IF(I24='Iterasi-1'!I44,"Aman","Berubah")</f>
        <v>Aman</v>
      </c>
    </row>
    <row r="25" spans="1:10" x14ac:dyDescent="0.25">
      <c r="A25" s="5">
        <v>15</v>
      </c>
      <c r="B25" s="6" t="s">
        <v>0</v>
      </c>
      <c r="C25" s="5">
        <v>12</v>
      </c>
      <c r="D25" s="7">
        <v>142272500</v>
      </c>
      <c r="E25" s="18">
        <f t="shared" si="0"/>
        <v>74930328.57142958</v>
      </c>
      <c r="F25" s="18">
        <f t="shared" si="1"/>
        <v>70219350.000001878</v>
      </c>
      <c r="G25" s="18">
        <f t="shared" si="2"/>
        <v>581567748.50000572</v>
      </c>
      <c r="H25" s="35">
        <f>MIN(E25:F25:G25)</f>
        <v>70219350.000001878</v>
      </c>
      <c r="I25" s="37" t="str">
        <f t="shared" si="3"/>
        <v>C2</v>
      </c>
      <c r="J25" s="51" t="str">
        <f>IF(I25='Iterasi-1'!I45,"Aman","Berubah")</f>
        <v>Berubah</v>
      </c>
    </row>
    <row r="28" spans="1:10" x14ac:dyDescent="0.25">
      <c r="A28" s="53" t="s">
        <v>36</v>
      </c>
      <c r="B28" s="53"/>
      <c r="C28" s="53"/>
      <c r="D28" s="53"/>
    </row>
    <row r="29" spans="1:10" x14ac:dyDescent="0.25">
      <c r="A29" s="10" t="s">
        <v>18</v>
      </c>
      <c r="B29" s="10" t="s">
        <v>21</v>
      </c>
      <c r="C29" s="10" t="s">
        <v>20</v>
      </c>
      <c r="D29" s="10" t="s">
        <v>19</v>
      </c>
    </row>
    <row r="30" spans="1:10" x14ac:dyDescent="0.25">
      <c r="A30" s="15">
        <v>1</v>
      </c>
      <c r="B30" s="15" t="str">
        <f>IF(I11="C1",1," ")</f>
        <v xml:space="preserve"> </v>
      </c>
      <c r="C30" s="15">
        <f>IF(I11="C2",1," ")</f>
        <v>1</v>
      </c>
      <c r="D30" s="15" t="str">
        <f>IF(I11="C3",1," ")</f>
        <v xml:space="preserve"> </v>
      </c>
    </row>
    <row r="31" spans="1:10" x14ac:dyDescent="0.25">
      <c r="A31" s="15">
        <v>2</v>
      </c>
      <c r="B31" s="15" t="str">
        <f t="shared" ref="B31:B43" si="4">IF(I12="C1",1," ")</f>
        <v xml:space="preserve"> </v>
      </c>
      <c r="C31" s="15">
        <f t="shared" ref="C31:C43" si="5">IF(I12="C2",1," ")</f>
        <v>1</v>
      </c>
      <c r="D31" s="15" t="str">
        <f t="shared" ref="D31:D44" si="6">IF(I12="C3",1," ")</f>
        <v xml:space="preserve"> </v>
      </c>
    </row>
    <row r="32" spans="1:10" x14ac:dyDescent="0.25">
      <c r="A32" s="15">
        <v>3</v>
      </c>
      <c r="B32" s="15" t="str">
        <f t="shared" si="4"/>
        <v xml:space="preserve"> </v>
      </c>
      <c r="C32" s="15">
        <f t="shared" si="5"/>
        <v>1</v>
      </c>
      <c r="D32" s="15" t="str">
        <f t="shared" si="6"/>
        <v xml:space="preserve"> </v>
      </c>
    </row>
    <row r="33" spans="1:4" x14ac:dyDescent="0.25">
      <c r="A33" s="15">
        <v>4</v>
      </c>
      <c r="B33" s="15" t="str">
        <f t="shared" si="4"/>
        <v xml:space="preserve"> </v>
      </c>
      <c r="C33" s="15">
        <f t="shared" si="5"/>
        <v>1</v>
      </c>
      <c r="D33" s="15" t="str">
        <f t="shared" si="6"/>
        <v xml:space="preserve"> </v>
      </c>
    </row>
    <row r="34" spans="1:4" x14ac:dyDescent="0.25">
      <c r="A34" s="15">
        <v>5</v>
      </c>
      <c r="B34" s="15">
        <f t="shared" si="4"/>
        <v>1</v>
      </c>
      <c r="C34" s="15" t="str">
        <f t="shared" si="5"/>
        <v xml:space="preserve"> </v>
      </c>
      <c r="D34" s="15" t="str">
        <f t="shared" si="6"/>
        <v xml:space="preserve"> </v>
      </c>
    </row>
    <row r="35" spans="1:4" x14ac:dyDescent="0.25">
      <c r="A35" s="15">
        <v>6</v>
      </c>
      <c r="B35" s="15" t="str">
        <f t="shared" si="4"/>
        <v xml:space="preserve"> </v>
      </c>
      <c r="C35" s="15" t="str">
        <f t="shared" si="5"/>
        <v xml:space="preserve"> </v>
      </c>
      <c r="D35" s="15">
        <f t="shared" si="6"/>
        <v>1</v>
      </c>
    </row>
    <row r="36" spans="1:4" x14ac:dyDescent="0.25">
      <c r="A36" s="15">
        <v>7</v>
      </c>
      <c r="B36" s="15">
        <f t="shared" si="4"/>
        <v>1</v>
      </c>
      <c r="C36" s="15" t="str">
        <f t="shared" si="5"/>
        <v xml:space="preserve"> </v>
      </c>
      <c r="D36" s="15" t="str">
        <f t="shared" si="6"/>
        <v xml:space="preserve"> </v>
      </c>
    </row>
    <row r="37" spans="1:4" x14ac:dyDescent="0.25">
      <c r="A37" s="15">
        <v>8</v>
      </c>
      <c r="B37" s="15">
        <f t="shared" si="4"/>
        <v>1</v>
      </c>
      <c r="C37" s="15" t="str">
        <f t="shared" si="5"/>
        <v xml:space="preserve"> </v>
      </c>
      <c r="D37" s="15" t="str">
        <f t="shared" si="6"/>
        <v xml:space="preserve"> </v>
      </c>
    </row>
    <row r="38" spans="1:4" x14ac:dyDescent="0.25">
      <c r="A38" s="15">
        <v>9</v>
      </c>
      <c r="B38" s="15">
        <f t="shared" si="4"/>
        <v>1</v>
      </c>
      <c r="C38" s="15" t="str">
        <f t="shared" si="5"/>
        <v xml:space="preserve"> </v>
      </c>
      <c r="D38" s="15" t="str">
        <f t="shared" si="6"/>
        <v xml:space="preserve"> </v>
      </c>
    </row>
    <row r="39" spans="1:4" x14ac:dyDescent="0.25">
      <c r="A39" s="15">
        <v>10</v>
      </c>
      <c r="B39" s="15">
        <f t="shared" si="4"/>
        <v>1</v>
      </c>
      <c r="C39" s="15" t="str">
        <f t="shared" si="5"/>
        <v xml:space="preserve"> </v>
      </c>
      <c r="D39" s="15" t="str">
        <f t="shared" si="6"/>
        <v xml:space="preserve"> </v>
      </c>
    </row>
    <row r="40" spans="1:4" x14ac:dyDescent="0.25">
      <c r="A40" s="15">
        <v>11</v>
      </c>
      <c r="B40" s="15" t="str">
        <f t="shared" si="4"/>
        <v xml:space="preserve"> </v>
      </c>
      <c r="C40" s="15" t="str">
        <f t="shared" si="5"/>
        <v xml:space="preserve"> </v>
      </c>
      <c r="D40" s="15">
        <f t="shared" si="6"/>
        <v>1</v>
      </c>
    </row>
    <row r="41" spans="1:4" x14ac:dyDescent="0.25">
      <c r="A41" s="15">
        <v>12</v>
      </c>
      <c r="B41" s="15">
        <f t="shared" si="4"/>
        <v>1</v>
      </c>
      <c r="C41" s="15" t="str">
        <f t="shared" si="5"/>
        <v xml:space="preserve"> </v>
      </c>
      <c r="D41" s="15" t="str">
        <f t="shared" si="6"/>
        <v xml:space="preserve"> </v>
      </c>
    </row>
    <row r="42" spans="1:4" x14ac:dyDescent="0.25">
      <c r="A42" s="15">
        <v>13</v>
      </c>
      <c r="B42" s="15">
        <f t="shared" si="4"/>
        <v>1</v>
      </c>
      <c r="C42" s="15" t="str">
        <f t="shared" si="5"/>
        <v xml:space="preserve"> </v>
      </c>
      <c r="D42" s="15" t="str">
        <f t="shared" si="6"/>
        <v xml:space="preserve"> </v>
      </c>
    </row>
    <row r="43" spans="1:4" x14ac:dyDescent="0.25">
      <c r="A43" s="15">
        <v>14</v>
      </c>
      <c r="B43" s="15" t="str">
        <f t="shared" si="4"/>
        <v xml:space="preserve"> </v>
      </c>
      <c r="C43" s="15" t="str">
        <f t="shared" si="5"/>
        <v xml:space="preserve"> </v>
      </c>
      <c r="D43" s="15">
        <f t="shared" si="6"/>
        <v>1</v>
      </c>
    </row>
    <row r="44" spans="1:4" x14ac:dyDescent="0.25">
      <c r="A44" s="15">
        <v>15</v>
      </c>
      <c r="B44" s="15" t="str">
        <f>IF(I25="C1",1," ")</f>
        <v xml:space="preserve"> </v>
      </c>
      <c r="C44" s="15">
        <f>IF(I25="C2",1," ")</f>
        <v>1</v>
      </c>
      <c r="D44" s="15" t="str">
        <f t="shared" si="6"/>
        <v xml:space="preserve"> </v>
      </c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56" t="s">
        <v>26</v>
      </c>
      <c r="B47" s="56"/>
      <c r="C47" s="56"/>
      <c r="D47" s="56"/>
    </row>
    <row r="48" spans="1:4" x14ac:dyDescent="0.25">
      <c r="A48" s="53" t="s">
        <v>27</v>
      </c>
      <c r="B48" s="53"/>
      <c r="C48" s="53"/>
      <c r="D48" s="53"/>
    </row>
    <row r="49" spans="1:4" x14ac:dyDescent="0.25">
      <c r="A49" s="9" t="s">
        <v>33</v>
      </c>
      <c r="B49" s="29" t="s">
        <v>17</v>
      </c>
      <c r="C49" s="29" t="s">
        <v>16</v>
      </c>
      <c r="D49" s="29" t="s">
        <v>15</v>
      </c>
    </row>
    <row r="50" spans="1:4" x14ac:dyDescent="0.25">
      <c r="A50" s="17" t="str">
        <f>IF(B30=1,A11:D11," ")</f>
        <v xml:space="preserve"> </v>
      </c>
      <c r="B50" s="39" t="str">
        <f>IF(B30=1,A11:D11," ")</f>
        <v xml:space="preserve"> </v>
      </c>
      <c r="C50" s="45" t="str">
        <f>IF(B30=1,A11:D11," ")</f>
        <v xml:space="preserve"> </v>
      </c>
      <c r="D50" s="45" t="str">
        <f>IF(B30=1,A11:D11," ")</f>
        <v xml:space="preserve"> </v>
      </c>
    </row>
    <row r="51" spans="1:4" x14ac:dyDescent="0.25">
      <c r="A51" s="17" t="str">
        <f t="shared" ref="A51:A53" si="7">IF(B31=1,A12:D12," ")</f>
        <v xml:space="preserve"> </v>
      </c>
      <c r="B51" s="39" t="str">
        <f t="shared" ref="B51:B53" si="8">IF(B31=1,A12:D12," ")</f>
        <v xml:space="preserve"> </v>
      </c>
      <c r="C51" s="45" t="str">
        <f t="shared" ref="C51:C53" si="9">IF(B31=1,A12:D12," ")</f>
        <v xml:space="preserve"> </v>
      </c>
      <c r="D51" s="45" t="str">
        <f t="shared" ref="D51:D53" si="10">IF(B31=1,A12:D12," ")</f>
        <v xml:space="preserve"> </v>
      </c>
    </row>
    <row r="52" spans="1:4" x14ac:dyDescent="0.25">
      <c r="A52" s="17" t="str">
        <f t="shared" si="7"/>
        <v xml:space="preserve"> </v>
      </c>
      <c r="B52" s="39" t="str">
        <f t="shared" si="8"/>
        <v xml:space="preserve"> </v>
      </c>
      <c r="C52" s="45" t="str">
        <f t="shared" si="9"/>
        <v xml:space="preserve"> </v>
      </c>
      <c r="D52" s="45" t="str">
        <f t="shared" si="10"/>
        <v xml:space="preserve"> </v>
      </c>
    </row>
    <row r="53" spans="1:4" x14ac:dyDescent="0.25">
      <c r="A53" s="17" t="str">
        <f t="shared" si="7"/>
        <v xml:space="preserve"> </v>
      </c>
      <c r="B53" s="39" t="str">
        <f t="shared" si="8"/>
        <v xml:space="preserve"> </v>
      </c>
      <c r="C53" s="45" t="str">
        <f t="shared" si="9"/>
        <v xml:space="preserve"> </v>
      </c>
      <c r="D53" s="45" t="str">
        <f t="shared" si="10"/>
        <v xml:space="preserve"> </v>
      </c>
    </row>
    <row r="54" spans="1:4" x14ac:dyDescent="0.25">
      <c r="A54" s="17">
        <f>IF(B34=1,A15:D15," ")</f>
        <v>5</v>
      </c>
      <c r="B54" s="39" t="str">
        <f>IF(B34=1,A15:D15," ")</f>
        <v>Kemayoran</v>
      </c>
      <c r="C54" s="45">
        <f>IF(B34=1,A15:D15," ")</f>
        <v>27</v>
      </c>
      <c r="D54" s="45">
        <f>IF(B34=1,A15:D15," ")</f>
        <v>398242600</v>
      </c>
    </row>
    <row r="55" spans="1:4" x14ac:dyDescent="0.25">
      <c r="A55" s="17" t="str">
        <f>IF(B35=1,A16:D16," ")</f>
        <v xml:space="preserve"> </v>
      </c>
      <c r="B55" s="39" t="str">
        <f>IF(B35=1,A16:D16," ")</f>
        <v xml:space="preserve"> </v>
      </c>
      <c r="C55" s="45" t="str">
        <f>IF(B35=1,A16:D16," ")</f>
        <v xml:space="preserve"> </v>
      </c>
      <c r="D55" s="45" t="str">
        <f>IF(B35=1,A16:D16," ")</f>
        <v xml:space="preserve"> </v>
      </c>
    </row>
    <row r="56" spans="1:4" x14ac:dyDescent="0.25">
      <c r="A56" s="17">
        <f>IF(B36=1,A17:D17," ")</f>
        <v>7</v>
      </c>
      <c r="B56" s="39" t="str">
        <f>IF(B36=1,A17:D17," ")</f>
        <v>Meruya</v>
      </c>
      <c r="C56" s="45">
        <f>IF(B36=1,A17:D17," ")</f>
        <v>28</v>
      </c>
      <c r="D56" s="45">
        <f>IF(B36=1,A17:D17," ")</f>
        <v>242963350</v>
      </c>
    </row>
    <row r="57" spans="1:4" x14ac:dyDescent="0.25">
      <c r="A57" s="17">
        <f>IF(B37=1,A18:D18," ")</f>
        <v>8</v>
      </c>
      <c r="B57" s="39" t="str">
        <f>IF(B37=1,A18:D18," ")</f>
        <v>Cikokol</v>
      </c>
      <c r="C57" s="45">
        <f>IF(B37=1,A18:D18," ")</f>
        <v>14</v>
      </c>
      <c r="D57" s="45">
        <f>IF(B37=1,A18:D18," ")</f>
        <v>207552050</v>
      </c>
    </row>
    <row r="58" spans="1:4" x14ac:dyDescent="0.25">
      <c r="A58" s="17">
        <f>IF(B38=1,A19:D19," ")</f>
        <v>9</v>
      </c>
      <c r="B58" s="39" t="str">
        <f>IF(B38=1,A19:D19," ")</f>
        <v>Ciledug</v>
      </c>
      <c r="C58" s="45">
        <f>IF(B38=1,A19:D19," ")</f>
        <v>37</v>
      </c>
      <c r="D58" s="45">
        <f>IF(B38=1,A19:D19," ")</f>
        <v>212363150</v>
      </c>
    </row>
    <row r="59" spans="1:4" x14ac:dyDescent="0.25">
      <c r="A59" s="17">
        <f>IF(B39=1,A20:D20," ")</f>
        <v>10</v>
      </c>
      <c r="B59" s="39" t="str">
        <f>IF(B39=1,A20:D20," ")</f>
        <v>Cimone</v>
      </c>
      <c r="C59" s="45">
        <f>IF(B39=1,A20:D20," ")</f>
        <v>24</v>
      </c>
      <c r="D59" s="45">
        <f>IF(B39=1,A20:D20," ")</f>
        <v>169083300</v>
      </c>
    </row>
    <row r="60" spans="1:4" x14ac:dyDescent="0.25">
      <c r="A60" s="17" t="str">
        <f>IF(B40=1,A21:D21," ")</f>
        <v xml:space="preserve"> </v>
      </c>
      <c r="B60" s="39" t="str">
        <f>IF(B40=1,A21:D21," ")</f>
        <v xml:space="preserve"> </v>
      </c>
      <c r="C60" s="45" t="str">
        <f>IF(B40=1,A21:D21," ")</f>
        <v xml:space="preserve"> </v>
      </c>
      <c r="D60" s="45" t="str">
        <f>IF(B40=1,A21:D21," ")</f>
        <v xml:space="preserve"> </v>
      </c>
    </row>
    <row r="61" spans="1:4" x14ac:dyDescent="0.25">
      <c r="A61" s="17">
        <f>IF(B41=1,A22:D22," ")</f>
        <v>12</v>
      </c>
      <c r="B61" s="39" t="str">
        <f>IF(B41=1,A22:D22," ")</f>
        <v>Kebayoran Baru</v>
      </c>
      <c r="C61" s="45">
        <f>IF(B41=1,A22:D22," ")</f>
        <v>26</v>
      </c>
      <c r="D61" s="45">
        <f>IF(B41=1,A22:D22," ")</f>
        <v>303690500</v>
      </c>
    </row>
    <row r="62" spans="1:4" x14ac:dyDescent="0.25">
      <c r="A62" s="17">
        <f>IF(B42=1,A23:D23," ")</f>
        <v>13</v>
      </c>
      <c r="B62" s="39" t="str">
        <f>IF(B42=1,A23:D23," ")</f>
        <v>Kebon Jeruk</v>
      </c>
      <c r="C62" s="45">
        <f>IF(B42=1,A23:D23," ")</f>
        <v>29</v>
      </c>
      <c r="D62" s="45">
        <f>IF(B42=1,A23:D23," ")</f>
        <v>242494950</v>
      </c>
    </row>
    <row r="63" spans="1:4" x14ac:dyDescent="0.25">
      <c r="A63" s="17" t="str">
        <f>IF(B43=1,A24:D24," ")</f>
        <v xml:space="preserve"> </v>
      </c>
      <c r="B63" s="39" t="str">
        <f>IF(B43=1,A24:D24," ")</f>
        <v xml:space="preserve"> </v>
      </c>
      <c r="C63" s="45" t="str">
        <f>IF(B43=1,A24:D24," ")</f>
        <v xml:space="preserve"> </v>
      </c>
      <c r="D63" s="45" t="str">
        <f>IF(B43=1,A24:D24," ")</f>
        <v xml:space="preserve"> </v>
      </c>
    </row>
    <row r="64" spans="1:4" x14ac:dyDescent="0.25">
      <c r="A64" s="17" t="str">
        <f>IF(B44=1,A25:D25," ")</f>
        <v xml:space="preserve"> </v>
      </c>
      <c r="B64" s="39" t="str">
        <f>IF(B44=1,A25:D25," ")</f>
        <v xml:space="preserve"> </v>
      </c>
      <c r="C64" s="45" t="str">
        <f>IF(B44=1,A25:D25," ")</f>
        <v xml:space="preserve"> </v>
      </c>
      <c r="D64" s="45" t="str">
        <f>IF(B44=1,A25:D25," ")</f>
        <v xml:space="preserve"> </v>
      </c>
    </row>
    <row r="65" spans="1:4" x14ac:dyDescent="0.25">
      <c r="A65" s="14"/>
      <c r="B65" s="28">
        <v>7</v>
      </c>
      <c r="C65" s="38">
        <f>SUM(C50:C64)/B65</f>
        <v>26.428571428571427</v>
      </c>
      <c r="D65" s="38">
        <f>SUM(D50:D64)/B65</f>
        <v>253769985.7142857</v>
      </c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53" t="s">
        <v>28</v>
      </c>
      <c r="B68" s="53"/>
      <c r="C68" s="53"/>
      <c r="D68" s="53"/>
    </row>
    <row r="69" spans="1:4" x14ac:dyDescent="0.25">
      <c r="A69" s="9" t="s">
        <v>33</v>
      </c>
      <c r="B69" s="29" t="s">
        <v>17</v>
      </c>
      <c r="C69" s="29" t="s">
        <v>16</v>
      </c>
      <c r="D69" s="29" t="s">
        <v>15</v>
      </c>
    </row>
    <row r="70" spans="1:4" x14ac:dyDescent="0.25">
      <c r="A70" s="13">
        <f>IF(C30=1,A11:D11," ")</f>
        <v>1</v>
      </c>
      <c r="B70" s="6" t="str">
        <f>IF(C30=1,A11:D11," ")</f>
        <v>Cengkareng</v>
      </c>
      <c r="C70" s="45">
        <f>IF(C30=1,A11:D11," ")</f>
        <v>50</v>
      </c>
      <c r="D70" s="45">
        <f>IF(C30=1,A11:D11," ")</f>
        <v>125623300</v>
      </c>
    </row>
    <row r="71" spans="1:4" x14ac:dyDescent="0.25">
      <c r="A71" s="13">
        <f t="shared" ref="A71:A83" si="11">IF(C31=1,A12:D12," ")</f>
        <v>2</v>
      </c>
      <c r="B71" s="6" t="str">
        <f t="shared" ref="B71:B83" si="12">IF(C31=1,A12:D12," ")</f>
        <v xml:space="preserve">Gambir </v>
      </c>
      <c r="C71" s="45">
        <f t="shared" ref="C71:C83" si="13">IF(C31=1,A12:D12," ")</f>
        <v>14</v>
      </c>
      <c r="D71" s="45">
        <f t="shared" ref="D71:D83" si="14">IF(C31=1,A12:D12," ")</f>
        <v>29489100</v>
      </c>
    </row>
    <row r="72" spans="1:4" x14ac:dyDescent="0.25">
      <c r="A72" s="13">
        <f t="shared" si="11"/>
        <v>3</v>
      </c>
      <c r="B72" s="6" t="str">
        <f t="shared" si="12"/>
        <v>Roxy Mas</v>
      </c>
      <c r="C72" s="45">
        <f t="shared" si="13"/>
        <v>33</v>
      </c>
      <c r="D72" s="45">
        <f t="shared" si="14"/>
        <v>39927400</v>
      </c>
    </row>
    <row r="73" spans="1:4" x14ac:dyDescent="0.25">
      <c r="A73" s="13">
        <f t="shared" si="11"/>
        <v>4</v>
      </c>
      <c r="B73" s="6" t="str">
        <f t="shared" si="12"/>
        <v>Cempaka Mas</v>
      </c>
      <c r="C73" s="45">
        <f t="shared" si="13"/>
        <v>16</v>
      </c>
      <c r="D73" s="45">
        <f t="shared" si="14"/>
        <v>93172800</v>
      </c>
    </row>
    <row r="74" spans="1:4" x14ac:dyDescent="0.25">
      <c r="A74" s="13" t="str">
        <f t="shared" si="11"/>
        <v xml:space="preserve"> </v>
      </c>
      <c r="B74" s="6" t="str">
        <f t="shared" si="12"/>
        <v xml:space="preserve"> </v>
      </c>
      <c r="C74" s="45" t="str">
        <f t="shared" si="13"/>
        <v xml:space="preserve"> </v>
      </c>
      <c r="D74" s="45" t="str">
        <f t="shared" si="14"/>
        <v xml:space="preserve"> </v>
      </c>
    </row>
    <row r="75" spans="1:4" x14ac:dyDescent="0.25">
      <c r="A75" s="13" t="str">
        <f t="shared" si="11"/>
        <v xml:space="preserve"> </v>
      </c>
      <c r="B75" s="6" t="str">
        <f t="shared" si="12"/>
        <v xml:space="preserve"> </v>
      </c>
      <c r="C75" s="45" t="str">
        <f t="shared" si="13"/>
        <v xml:space="preserve"> </v>
      </c>
      <c r="D75" s="45" t="str">
        <f t="shared" si="14"/>
        <v xml:space="preserve"> </v>
      </c>
    </row>
    <row r="76" spans="1:4" x14ac:dyDescent="0.25">
      <c r="A76" s="13" t="str">
        <f t="shared" si="11"/>
        <v xml:space="preserve"> </v>
      </c>
      <c r="B76" s="6" t="str">
        <f t="shared" si="12"/>
        <v xml:space="preserve"> </v>
      </c>
      <c r="C76" s="45" t="str">
        <f t="shared" si="13"/>
        <v xml:space="preserve"> </v>
      </c>
      <c r="D76" s="45" t="str">
        <f t="shared" si="14"/>
        <v xml:space="preserve"> </v>
      </c>
    </row>
    <row r="77" spans="1:4" x14ac:dyDescent="0.25">
      <c r="A77" s="13" t="str">
        <f t="shared" si="11"/>
        <v xml:space="preserve"> </v>
      </c>
      <c r="B77" s="6" t="str">
        <f t="shared" si="12"/>
        <v xml:space="preserve"> </v>
      </c>
      <c r="C77" s="45" t="str">
        <f t="shared" si="13"/>
        <v xml:space="preserve"> </v>
      </c>
      <c r="D77" s="45" t="str">
        <f t="shared" si="14"/>
        <v xml:space="preserve"> </v>
      </c>
    </row>
    <row r="78" spans="1:4" x14ac:dyDescent="0.25">
      <c r="A78" s="13" t="str">
        <f t="shared" si="11"/>
        <v xml:space="preserve"> </v>
      </c>
      <c r="B78" s="6" t="str">
        <f t="shared" si="12"/>
        <v xml:space="preserve"> </v>
      </c>
      <c r="C78" s="45" t="str">
        <f t="shared" si="13"/>
        <v xml:space="preserve"> </v>
      </c>
      <c r="D78" s="45" t="str">
        <f t="shared" si="14"/>
        <v xml:space="preserve"> </v>
      </c>
    </row>
    <row r="79" spans="1:4" x14ac:dyDescent="0.25">
      <c r="A79" s="13" t="str">
        <f t="shared" si="11"/>
        <v xml:space="preserve"> </v>
      </c>
      <c r="B79" s="6" t="str">
        <f t="shared" si="12"/>
        <v xml:space="preserve"> </v>
      </c>
      <c r="C79" s="45" t="str">
        <f t="shared" si="13"/>
        <v xml:space="preserve"> </v>
      </c>
      <c r="D79" s="45" t="str">
        <f t="shared" si="14"/>
        <v xml:space="preserve"> </v>
      </c>
    </row>
    <row r="80" spans="1:4" x14ac:dyDescent="0.25">
      <c r="A80" s="13" t="str">
        <f t="shared" si="11"/>
        <v xml:space="preserve"> </v>
      </c>
      <c r="B80" s="6" t="str">
        <f t="shared" si="12"/>
        <v xml:space="preserve"> </v>
      </c>
      <c r="C80" s="45" t="str">
        <f t="shared" si="13"/>
        <v xml:space="preserve"> </v>
      </c>
      <c r="D80" s="45" t="str">
        <f t="shared" si="14"/>
        <v xml:space="preserve"> </v>
      </c>
    </row>
    <row r="81" spans="1:4" x14ac:dyDescent="0.25">
      <c r="A81" s="13" t="str">
        <f t="shared" si="11"/>
        <v xml:space="preserve"> </v>
      </c>
      <c r="B81" s="6" t="str">
        <f t="shared" si="12"/>
        <v xml:space="preserve"> </v>
      </c>
      <c r="C81" s="45" t="str">
        <f t="shared" si="13"/>
        <v xml:space="preserve"> </v>
      </c>
      <c r="D81" s="45" t="str">
        <f t="shared" si="14"/>
        <v xml:space="preserve"> </v>
      </c>
    </row>
    <row r="82" spans="1:4" x14ac:dyDescent="0.25">
      <c r="A82" s="13" t="str">
        <f t="shared" si="11"/>
        <v xml:space="preserve"> </v>
      </c>
      <c r="B82" s="6" t="str">
        <f t="shared" si="12"/>
        <v xml:space="preserve"> </v>
      </c>
      <c r="C82" s="45" t="str">
        <f t="shared" si="13"/>
        <v xml:space="preserve"> </v>
      </c>
      <c r="D82" s="45" t="str">
        <f t="shared" si="14"/>
        <v xml:space="preserve"> </v>
      </c>
    </row>
    <row r="83" spans="1:4" x14ac:dyDescent="0.25">
      <c r="A83" s="13" t="str">
        <f t="shared" si="11"/>
        <v xml:space="preserve"> </v>
      </c>
      <c r="B83" s="6" t="str">
        <f t="shared" si="12"/>
        <v xml:space="preserve"> </v>
      </c>
      <c r="C83" s="45" t="str">
        <f t="shared" si="13"/>
        <v xml:space="preserve"> </v>
      </c>
      <c r="D83" s="45" t="str">
        <f t="shared" si="14"/>
        <v xml:space="preserve"> </v>
      </c>
    </row>
    <row r="84" spans="1:4" x14ac:dyDescent="0.25">
      <c r="A84" s="13">
        <f>IF(C44=1,A25:D25," ")</f>
        <v>15</v>
      </c>
      <c r="B84" s="6" t="str">
        <f>IF(C44=1,A25:D25," ")</f>
        <v>Tanah Abang</v>
      </c>
      <c r="C84" s="45">
        <f>IF(C44=1,A25:D25," ")</f>
        <v>12</v>
      </c>
      <c r="D84" s="45">
        <f>IF(C44=1,A25:D25," ")</f>
        <v>142272500</v>
      </c>
    </row>
    <row r="85" spans="1:4" x14ac:dyDescent="0.25">
      <c r="A85" s="14"/>
      <c r="B85" s="28">
        <v>5</v>
      </c>
      <c r="C85" s="38">
        <f>SUM(C70:C84)/B85</f>
        <v>25</v>
      </c>
      <c r="D85" s="38">
        <f>SUM(D70:D84)/B85</f>
        <v>86097020</v>
      </c>
    </row>
    <row r="86" spans="1:4" x14ac:dyDescent="0.25">
      <c r="A86" s="3"/>
      <c r="B86" s="3"/>
      <c r="C86" s="3"/>
      <c r="D86" s="3"/>
    </row>
    <row r="87" spans="1:4" x14ac:dyDescent="0.25">
      <c r="A87" s="53" t="s">
        <v>29</v>
      </c>
      <c r="B87" s="53"/>
      <c r="C87" s="53"/>
      <c r="D87" s="53"/>
    </row>
    <row r="88" spans="1:4" x14ac:dyDescent="0.25">
      <c r="A88" s="9" t="s">
        <v>33</v>
      </c>
      <c r="B88" s="29" t="s">
        <v>17</v>
      </c>
      <c r="C88" s="29" t="s">
        <v>16</v>
      </c>
      <c r="D88" s="29" t="s">
        <v>15</v>
      </c>
    </row>
    <row r="89" spans="1:4" x14ac:dyDescent="0.25">
      <c r="A89" s="17" t="str">
        <f>IF(D30=1,A11:D11," ")</f>
        <v xml:space="preserve"> </v>
      </c>
      <c r="B89" s="46" t="str">
        <f>IF(D30=1,A11:D11," ")</f>
        <v xml:space="preserve"> </v>
      </c>
      <c r="C89" s="47" t="str">
        <f>IF(D30=1,A11:D11," ")</f>
        <v xml:space="preserve"> </v>
      </c>
      <c r="D89" s="47" t="str">
        <f>IF(D30=1,A11:D11," ")</f>
        <v xml:space="preserve"> </v>
      </c>
    </row>
    <row r="90" spans="1:4" x14ac:dyDescent="0.25">
      <c r="A90" s="17" t="str">
        <f t="shared" ref="A90:A93" si="15">IF(D31=1,A12:D12," ")</f>
        <v xml:space="preserve"> </v>
      </c>
      <c r="B90" s="46" t="str">
        <f t="shared" ref="B90:B93" si="16">IF(D31=1,A12:D12," ")</f>
        <v xml:space="preserve"> </v>
      </c>
      <c r="C90" s="47" t="str">
        <f t="shared" ref="C90:C93" si="17">IF(D31=1,A12:D12," ")</f>
        <v xml:space="preserve"> </v>
      </c>
      <c r="D90" s="47" t="str">
        <f t="shared" ref="D90:D93" si="18">IF(D31=1,A12:D12," ")</f>
        <v xml:space="preserve"> </v>
      </c>
    </row>
    <row r="91" spans="1:4" x14ac:dyDescent="0.25">
      <c r="A91" s="17" t="str">
        <f t="shared" si="15"/>
        <v xml:space="preserve"> </v>
      </c>
      <c r="B91" s="46" t="str">
        <f t="shared" si="16"/>
        <v xml:space="preserve"> </v>
      </c>
      <c r="C91" s="47" t="str">
        <f t="shared" si="17"/>
        <v xml:space="preserve"> </v>
      </c>
      <c r="D91" s="47" t="str">
        <f t="shared" si="18"/>
        <v xml:space="preserve"> </v>
      </c>
    </row>
    <row r="92" spans="1:4" x14ac:dyDescent="0.25">
      <c r="A92" s="17" t="str">
        <f t="shared" si="15"/>
        <v xml:space="preserve"> </v>
      </c>
      <c r="B92" s="46" t="str">
        <f t="shared" si="16"/>
        <v xml:space="preserve"> </v>
      </c>
      <c r="C92" s="47" t="str">
        <f t="shared" si="17"/>
        <v xml:space="preserve"> </v>
      </c>
      <c r="D92" s="47" t="str">
        <f t="shared" si="18"/>
        <v xml:space="preserve"> </v>
      </c>
    </row>
    <row r="93" spans="1:4" x14ac:dyDescent="0.25">
      <c r="A93" s="17" t="str">
        <f t="shared" si="15"/>
        <v xml:space="preserve"> </v>
      </c>
      <c r="B93" s="46" t="str">
        <f t="shared" si="16"/>
        <v xml:space="preserve"> </v>
      </c>
      <c r="C93" s="47" t="str">
        <f t="shared" si="17"/>
        <v xml:space="preserve"> </v>
      </c>
      <c r="D93" s="47" t="str">
        <f t="shared" si="18"/>
        <v xml:space="preserve"> </v>
      </c>
    </row>
    <row r="94" spans="1:4" x14ac:dyDescent="0.25">
      <c r="A94" s="17">
        <f>IF(D35=1,A16:D16," ")</f>
        <v>6</v>
      </c>
      <c r="B94" s="46" t="str">
        <f>IF(D35=1,A16:D16," ")</f>
        <v>Pondok Cabe</v>
      </c>
      <c r="C94" s="47">
        <f>IF(D35=1,A16:D16," ")</f>
        <v>86</v>
      </c>
      <c r="D94" s="47">
        <f>IF(D35=1,A16:D16," ")</f>
        <v>880470100</v>
      </c>
    </row>
    <row r="95" spans="1:4" x14ac:dyDescent="0.25">
      <c r="A95" s="17" t="str">
        <f>IF(D36=1,A17:D17," ")</f>
        <v xml:space="preserve"> </v>
      </c>
      <c r="B95" s="46" t="str">
        <f>IF(D36=1,A17:D17," ")</f>
        <v xml:space="preserve"> </v>
      </c>
      <c r="C95" s="47" t="str">
        <f>IF(D36=1,A17:D17," ")</f>
        <v xml:space="preserve"> </v>
      </c>
      <c r="D95" s="47" t="str">
        <f>IF(D36=1,A17:D17," ")</f>
        <v xml:space="preserve"> </v>
      </c>
    </row>
    <row r="96" spans="1:4" x14ac:dyDescent="0.25">
      <c r="A96" s="17" t="str">
        <f>IF(D37=1,A18:D18," ")</f>
        <v xml:space="preserve"> </v>
      </c>
      <c r="B96" s="46" t="str">
        <f>IF(D37=1,A18:D18," ")</f>
        <v xml:space="preserve"> </v>
      </c>
      <c r="C96" s="47" t="str">
        <f>IF(D37=1,A18:D18," ")</f>
        <v xml:space="preserve"> </v>
      </c>
      <c r="D96" s="47" t="str">
        <f>IF(D37=1,A18:D18," ")</f>
        <v xml:space="preserve"> </v>
      </c>
    </row>
    <row r="97" spans="1:4" x14ac:dyDescent="0.25">
      <c r="A97" s="17" t="str">
        <f>IF(D38=1,A19:D19," ")</f>
        <v xml:space="preserve"> </v>
      </c>
      <c r="B97" s="46" t="str">
        <f>IF(D38=1,A19:D19," ")</f>
        <v xml:space="preserve"> </v>
      </c>
      <c r="C97" s="47" t="str">
        <f>IF(D38=1,A19:D19," ")</f>
        <v xml:space="preserve"> </v>
      </c>
      <c r="D97" s="47" t="str">
        <f>IF(D38=1,A19:D19," ")</f>
        <v xml:space="preserve"> </v>
      </c>
    </row>
    <row r="98" spans="1:4" x14ac:dyDescent="0.25">
      <c r="A98" s="17" t="str">
        <f>IF(D39=1,A20:D20," ")</f>
        <v xml:space="preserve"> </v>
      </c>
      <c r="B98" s="46" t="str">
        <f>IF(D39=1,A20:D20," ")</f>
        <v xml:space="preserve"> </v>
      </c>
      <c r="C98" s="47" t="str">
        <f>IF(D39=1,A20:D20," ")</f>
        <v xml:space="preserve"> </v>
      </c>
      <c r="D98" s="47" t="str">
        <f>IF(D39=1,A20:D20," ")</f>
        <v xml:space="preserve"> </v>
      </c>
    </row>
    <row r="99" spans="1:4" x14ac:dyDescent="0.25">
      <c r="A99" s="17">
        <f>IF(D40=1,A21:D21," ")</f>
        <v>11</v>
      </c>
      <c r="B99" s="46" t="str">
        <f>IF(D40=1,A21:D21," ")</f>
        <v>Kebayoran Lama</v>
      </c>
      <c r="C99" s="47">
        <f>IF(D40=1,A21:D21," ")</f>
        <v>90</v>
      </c>
      <c r="D99" s="47">
        <f>IF(D40=1,A21:D21," ")</f>
        <v>984850700</v>
      </c>
    </row>
    <row r="100" spans="1:4" x14ac:dyDescent="0.25">
      <c r="A100" s="17" t="str">
        <f>IF(D41=1,A22:D22," ")</f>
        <v xml:space="preserve"> </v>
      </c>
      <c r="B100" s="46" t="str">
        <f>IF(D41=1,A22:D22," ")</f>
        <v xml:space="preserve"> </v>
      </c>
      <c r="C100" s="47" t="str">
        <f>IF(D41=1,A22:D22," ")</f>
        <v xml:space="preserve"> </v>
      </c>
      <c r="D100" s="47" t="str">
        <f>IF(D41=1,A22:D22," ")</f>
        <v xml:space="preserve"> </v>
      </c>
    </row>
    <row r="101" spans="1:4" x14ac:dyDescent="0.25">
      <c r="A101" s="17" t="str">
        <f>IF(D42=1,A23:D23," ")</f>
        <v xml:space="preserve"> </v>
      </c>
      <c r="B101" s="46" t="str">
        <f>IF(D42=1,A23:D23," ")</f>
        <v xml:space="preserve"> </v>
      </c>
      <c r="C101" s="47" t="str">
        <f>IF(D42=1,A23:D23," ")</f>
        <v xml:space="preserve"> </v>
      </c>
      <c r="D101" s="47" t="str">
        <f>IF(D42=1,A23:D23," ")</f>
        <v xml:space="preserve"> </v>
      </c>
    </row>
    <row r="102" spans="1:4" x14ac:dyDescent="0.25">
      <c r="A102" s="17">
        <f>IF(D43=1,A24:D24," ")</f>
        <v>14</v>
      </c>
      <c r="B102" s="46" t="str">
        <f>IF(D43=1,A24:D24," ")</f>
        <v>Bintaro</v>
      </c>
      <c r="C102" s="47">
        <f>IF(D43=1,A24:D24," ")</f>
        <v>173</v>
      </c>
      <c r="D102" s="47">
        <f>IF(D43=1,A24:D24," ")</f>
        <v>631797594</v>
      </c>
    </row>
    <row r="103" spans="1:4" x14ac:dyDescent="0.25">
      <c r="A103" s="17" t="str">
        <f>IF(D44=1,A25:D25," ")</f>
        <v xml:space="preserve"> </v>
      </c>
      <c r="B103" s="46" t="str">
        <f>IF(D44=1,A25:D25," ")</f>
        <v xml:space="preserve"> </v>
      </c>
      <c r="C103" s="47" t="str">
        <f>IF(D44=1,A25:D25," ")</f>
        <v xml:space="preserve"> </v>
      </c>
      <c r="D103" s="47" t="str">
        <f>IF(D44=1,A25:D25," ")</f>
        <v xml:space="preserve"> </v>
      </c>
    </row>
    <row r="104" spans="1:4" x14ac:dyDescent="0.25">
      <c r="A104" s="14"/>
      <c r="B104" s="28">
        <v>3</v>
      </c>
      <c r="C104" s="38">
        <f>SUM(C89:C103)/B104</f>
        <v>116.33333333333333</v>
      </c>
      <c r="D104" s="38">
        <f>SUM(D89:D103)/B104</f>
        <v>832372798</v>
      </c>
    </row>
    <row r="107" spans="1:4" x14ac:dyDescent="0.25">
      <c r="A107" s="53" t="s">
        <v>41</v>
      </c>
      <c r="B107" s="53"/>
      <c r="C107" s="53"/>
    </row>
    <row r="108" spans="1:4" x14ac:dyDescent="0.25">
      <c r="A108" s="10" t="s">
        <v>30</v>
      </c>
      <c r="B108" s="10" t="s">
        <v>31</v>
      </c>
      <c r="C108" s="10" t="s">
        <v>32</v>
      </c>
    </row>
    <row r="109" spans="1:4" x14ac:dyDescent="0.25">
      <c r="A109" s="15" t="s">
        <v>21</v>
      </c>
      <c r="B109" s="48">
        <f>C65</f>
        <v>26.428571428571427</v>
      </c>
      <c r="C109" s="48">
        <f>D65</f>
        <v>253769985.7142857</v>
      </c>
    </row>
    <row r="110" spans="1:4" x14ac:dyDescent="0.25">
      <c r="A110" s="15" t="s">
        <v>20</v>
      </c>
      <c r="B110" s="48">
        <f>C85</f>
        <v>25</v>
      </c>
      <c r="C110" s="48">
        <f>D85</f>
        <v>86097020</v>
      </c>
    </row>
    <row r="111" spans="1:4" x14ac:dyDescent="0.25">
      <c r="A111" s="15" t="s">
        <v>19</v>
      </c>
      <c r="B111" s="49">
        <f>C104</f>
        <v>116.33333333333333</v>
      </c>
      <c r="C111" s="49">
        <f>D104</f>
        <v>832372798</v>
      </c>
    </row>
  </sheetData>
  <mergeCells count="8">
    <mergeCell ref="A68:D68"/>
    <mergeCell ref="A87:D87"/>
    <mergeCell ref="A107:C107"/>
    <mergeCell ref="A2:C2"/>
    <mergeCell ref="A28:D28"/>
    <mergeCell ref="A47:D47"/>
    <mergeCell ref="A48:D48"/>
    <mergeCell ref="A9:I9"/>
  </mergeCells>
  <conditionalFormatting sqref="B30:D44">
    <cfRule type="cellIs" dxfId="3" priority="1" operator="equal">
      <formula>1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topLeftCell="A23" workbookViewId="0">
      <selection activeCell="F76" sqref="F76"/>
    </sheetView>
  </sheetViews>
  <sheetFormatPr defaultRowHeight="15" x14ac:dyDescent="0.25"/>
  <cols>
    <col min="2" max="2" width="21" customWidth="1"/>
    <col min="3" max="3" width="20" customWidth="1"/>
    <col min="4" max="4" width="20.28515625" customWidth="1"/>
    <col min="5" max="7" width="12" bestFit="1" customWidth="1"/>
    <col min="8" max="8" width="16.7109375" customWidth="1"/>
    <col min="9" max="9" width="15.5703125" bestFit="1" customWidth="1"/>
    <col min="10" max="10" width="20.85546875" customWidth="1"/>
  </cols>
  <sheetData>
    <row r="2" spans="1:10" x14ac:dyDescent="0.25">
      <c r="A2" s="53" t="s">
        <v>35</v>
      </c>
      <c r="B2" s="53"/>
      <c r="C2" s="53"/>
    </row>
    <row r="3" spans="1:10" x14ac:dyDescent="0.25">
      <c r="A3" s="10" t="s">
        <v>30</v>
      </c>
      <c r="B3" s="10" t="s">
        <v>31</v>
      </c>
      <c r="C3" s="10" t="s">
        <v>32</v>
      </c>
    </row>
    <row r="4" spans="1:10" x14ac:dyDescent="0.25">
      <c r="A4" s="15" t="s">
        <v>21</v>
      </c>
      <c r="B4" s="48">
        <f>'Iterasi-2'!B109</f>
        <v>26.428571428571427</v>
      </c>
      <c r="C4" s="48">
        <f>'Iterasi-2'!C109</f>
        <v>253769985.7142857</v>
      </c>
      <c r="D4" s="1"/>
      <c r="E4" s="32"/>
    </row>
    <row r="5" spans="1:10" x14ac:dyDescent="0.25">
      <c r="A5" s="15" t="s">
        <v>20</v>
      </c>
      <c r="B5" s="48">
        <f>'Iterasi-2'!B110</f>
        <v>25</v>
      </c>
      <c r="C5" s="48">
        <f>'Iterasi-2'!C110</f>
        <v>86097020</v>
      </c>
      <c r="D5" s="1"/>
      <c r="E5" s="32"/>
    </row>
    <row r="6" spans="1:10" x14ac:dyDescent="0.25">
      <c r="A6" s="15" t="s">
        <v>19</v>
      </c>
      <c r="B6" s="48">
        <f>'Iterasi-2'!B111</f>
        <v>116.33333333333333</v>
      </c>
      <c r="C6" s="48">
        <f>'Iterasi-2'!C111</f>
        <v>832372798</v>
      </c>
      <c r="D6" s="1"/>
    </row>
    <row r="9" spans="1:10" x14ac:dyDescent="0.25">
      <c r="A9" s="54" t="s">
        <v>23</v>
      </c>
      <c r="B9" s="54"/>
      <c r="C9" s="54"/>
      <c r="D9" s="54"/>
      <c r="E9" s="54"/>
      <c r="F9" s="54"/>
      <c r="G9" s="54"/>
      <c r="H9" s="54"/>
      <c r="I9" s="54"/>
    </row>
    <row r="10" spans="1:10" x14ac:dyDescent="0.25">
      <c r="A10" s="29" t="s">
        <v>18</v>
      </c>
      <c r="B10" s="29" t="s">
        <v>17</v>
      </c>
      <c r="C10" s="29" t="s">
        <v>16</v>
      </c>
      <c r="D10" s="29" t="s">
        <v>15</v>
      </c>
      <c r="E10" s="10" t="s">
        <v>21</v>
      </c>
      <c r="F10" s="10" t="s">
        <v>20</v>
      </c>
      <c r="G10" s="10" t="s">
        <v>19</v>
      </c>
      <c r="H10" s="10" t="s">
        <v>24</v>
      </c>
      <c r="I10" s="10" t="s">
        <v>25</v>
      </c>
      <c r="J10" s="10" t="s">
        <v>48</v>
      </c>
    </row>
    <row r="11" spans="1:10" x14ac:dyDescent="0.25">
      <c r="A11" s="5">
        <v>1</v>
      </c>
      <c r="B11" s="6" t="s">
        <v>14</v>
      </c>
      <c r="C11" s="5">
        <v>50</v>
      </c>
      <c r="D11" s="7">
        <v>125623300</v>
      </c>
      <c r="E11" s="18">
        <f>SQRT(((C11-$B$4)^2)+(D11-$C$4)^2)</f>
        <v>128146685.71428788</v>
      </c>
      <c r="F11" s="18">
        <f>SQRT(((C11-$B$5)^2)+(D11-$C$5)^2)</f>
        <v>39526280.000007905</v>
      </c>
      <c r="G11" s="18">
        <f>SQRT(((C11-$B$6)^2)+(D11-$C$6)^2)</f>
        <v>706749498.0000031</v>
      </c>
      <c r="H11" s="35">
        <f>MIN(E11:F11:G11)</f>
        <v>39526280.000007905</v>
      </c>
      <c r="I11" s="37" t="str">
        <f>IF(MIN(E11:G11)=E11,E$10, IF(MIN(E11:G11)=F11,F$10,IF(MIN(E11:G11)=G11,G$10,  "")))</f>
        <v>C2</v>
      </c>
      <c r="J11" s="51" t="str">
        <f>IF(I11='Iterasi-2'!I11,"Aman","Berubah")</f>
        <v>Aman</v>
      </c>
    </row>
    <row r="12" spans="1:10" x14ac:dyDescent="0.25">
      <c r="A12" s="5">
        <v>2</v>
      </c>
      <c r="B12" s="6" t="s">
        <v>13</v>
      </c>
      <c r="C12" s="5">
        <v>14</v>
      </c>
      <c r="D12" s="7">
        <v>29489100</v>
      </c>
      <c r="E12" s="18">
        <f t="shared" ref="E12:E25" si="0">SQRT(((C12-$B$4)^2)+(D12-$C$4)^2)</f>
        <v>224280885.71428606</v>
      </c>
      <c r="F12" s="18">
        <f t="shared" ref="F12:F25" si="1">SQRT(((C12-$B$5)^2)+(D12-$C$5)^2)</f>
        <v>56607920.000001065</v>
      </c>
      <c r="G12" s="18">
        <f t="shared" ref="G12:G25" si="2">SQRT(((C12-$B$6)^2)+(D12-$C$6)^2)</f>
        <v>802883698.00000656</v>
      </c>
      <c r="H12" s="35">
        <f>MIN(E12:F12:G12)</f>
        <v>56607920.000001065</v>
      </c>
      <c r="I12" s="37" t="str">
        <f t="shared" ref="I12:I25" si="3">IF(MIN(E12:G12)=E12,E$10, IF(MIN(E12:G12)=F12,F$10,IF(MIN(E12:G12)=G12,G$10,  "")))</f>
        <v>C2</v>
      </c>
      <c r="J12" s="51" t="str">
        <f>IF(I12='Iterasi-2'!I12,"Aman","Berubah")</f>
        <v>Aman</v>
      </c>
    </row>
    <row r="13" spans="1:10" x14ac:dyDescent="0.25">
      <c r="A13" s="5">
        <v>3</v>
      </c>
      <c r="B13" s="6" t="s">
        <v>12</v>
      </c>
      <c r="C13" s="5">
        <v>33</v>
      </c>
      <c r="D13" s="7">
        <v>39927400</v>
      </c>
      <c r="E13" s="18">
        <f t="shared" si="0"/>
        <v>213842585.71428579</v>
      </c>
      <c r="F13" s="18">
        <f t="shared" si="1"/>
        <v>46169620.000000693</v>
      </c>
      <c r="G13" s="18">
        <f t="shared" si="2"/>
        <v>792445398.00000441</v>
      </c>
      <c r="H13" s="35">
        <f>MIN(E13:F13:G13)</f>
        <v>46169620.000000693</v>
      </c>
      <c r="I13" s="37" t="str">
        <f t="shared" si="3"/>
        <v>C2</v>
      </c>
      <c r="J13" s="51" t="str">
        <f>IF(I13='Iterasi-2'!I13,"Aman","Berubah")</f>
        <v>Aman</v>
      </c>
    </row>
    <row r="14" spans="1:10" x14ac:dyDescent="0.25">
      <c r="A14" s="5">
        <v>4</v>
      </c>
      <c r="B14" s="6" t="s">
        <v>11</v>
      </c>
      <c r="C14" s="5">
        <v>16</v>
      </c>
      <c r="D14" s="7">
        <v>93172800</v>
      </c>
      <c r="E14" s="18">
        <f t="shared" si="0"/>
        <v>160597185.71428603</v>
      </c>
      <c r="F14" s="18">
        <f t="shared" si="1"/>
        <v>7075780.0000057239</v>
      </c>
      <c r="G14" s="18">
        <f t="shared" si="2"/>
        <v>739199998.00000679</v>
      </c>
      <c r="H14" s="35">
        <f>MIN(E14:F14:G14)</f>
        <v>7075780.0000057239</v>
      </c>
      <c r="I14" s="37" t="str">
        <f t="shared" si="3"/>
        <v>C2</v>
      </c>
      <c r="J14" s="51" t="str">
        <f>IF(I14='Iterasi-2'!I14,"Aman","Berubah")</f>
        <v>Aman</v>
      </c>
    </row>
    <row r="15" spans="1:10" x14ac:dyDescent="0.25">
      <c r="A15" s="5">
        <v>5</v>
      </c>
      <c r="B15" s="6" t="s">
        <v>10</v>
      </c>
      <c r="C15" s="5">
        <v>27</v>
      </c>
      <c r="D15" s="7">
        <v>398242600</v>
      </c>
      <c r="E15" s="18">
        <f t="shared" si="0"/>
        <v>144472614.2857143</v>
      </c>
      <c r="F15" s="18">
        <f t="shared" si="1"/>
        <v>312145580</v>
      </c>
      <c r="G15" s="18">
        <f t="shared" si="2"/>
        <v>434130198.00000918</v>
      </c>
      <c r="H15" s="35">
        <f>MIN(E15:F15:G15)</f>
        <v>144472614.2857143</v>
      </c>
      <c r="I15" s="37" t="str">
        <f t="shared" si="3"/>
        <v>C1</v>
      </c>
      <c r="J15" s="51" t="str">
        <f>IF(I15='Iterasi-2'!I15,"Aman","Berubah")</f>
        <v>Aman</v>
      </c>
    </row>
    <row r="16" spans="1:10" x14ac:dyDescent="0.25">
      <c r="A16" s="5">
        <v>6</v>
      </c>
      <c r="B16" s="6" t="s">
        <v>9</v>
      </c>
      <c r="C16" s="5">
        <v>86</v>
      </c>
      <c r="D16" s="7">
        <v>880470100</v>
      </c>
      <c r="E16" s="18">
        <f t="shared" si="0"/>
        <v>626700114.28571701</v>
      </c>
      <c r="F16" s="18">
        <f t="shared" si="1"/>
        <v>794373080.00000226</v>
      </c>
      <c r="G16" s="18">
        <f t="shared" si="2"/>
        <v>48097302.000009567</v>
      </c>
      <c r="H16" s="35">
        <f>MIN(E16:F16:G16)</f>
        <v>48097302.000009567</v>
      </c>
      <c r="I16" s="37" t="str">
        <f t="shared" si="3"/>
        <v>C3</v>
      </c>
      <c r="J16" s="51" t="str">
        <f>IF(I16='Iterasi-2'!I16,"Aman","Berubah")</f>
        <v>Aman</v>
      </c>
    </row>
    <row r="17" spans="1:10" x14ac:dyDescent="0.25">
      <c r="A17" s="5">
        <v>7</v>
      </c>
      <c r="B17" s="6" t="s">
        <v>8</v>
      </c>
      <c r="C17" s="5">
        <v>28</v>
      </c>
      <c r="D17" s="7">
        <v>242963350</v>
      </c>
      <c r="E17" s="18">
        <f t="shared" si="0"/>
        <v>10806635.714285815</v>
      </c>
      <c r="F17" s="18">
        <f t="shared" si="1"/>
        <v>156866330.00000003</v>
      </c>
      <c r="G17" s="18">
        <f t="shared" si="2"/>
        <v>589409448.00000668</v>
      </c>
      <c r="H17" s="35">
        <f>MIN(E17:F17:G17)</f>
        <v>10806635.714285815</v>
      </c>
      <c r="I17" s="37" t="str">
        <f t="shared" si="3"/>
        <v>C1</v>
      </c>
      <c r="J17" s="51" t="str">
        <f>IF(I17='Iterasi-2'!I17,"Aman","Berubah")</f>
        <v>Aman</v>
      </c>
    </row>
    <row r="18" spans="1:10" x14ac:dyDescent="0.25">
      <c r="A18" s="5">
        <v>8</v>
      </c>
      <c r="B18" s="6" t="s">
        <v>7</v>
      </c>
      <c r="C18" s="5">
        <v>14</v>
      </c>
      <c r="D18" s="7">
        <v>207552050</v>
      </c>
      <c r="E18" s="18">
        <f t="shared" si="0"/>
        <v>46217935.71428737</v>
      </c>
      <c r="F18" s="18">
        <f t="shared" si="1"/>
        <v>121455030.00000049</v>
      </c>
      <c r="G18" s="18">
        <f t="shared" si="2"/>
        <v>624820748.00000834</v>
      </c>
      <c r="H18" s="35">
        <f>MIN(E18:F18:G18)</f>
        <v>46217935.71428737</v>
      </c>
      <c r="I18" s="37" t="str">
        <f t="shared" si="3"/>
        <v>C1</v>
      </c>
      <c r="J18" s="51" t="str">
        <f>IF(I18='Iterasi-2'!I18,"Aman","Berubah")</f>
        <v>Aman</v>
      </c>
    </row>
    <row r="19" spans="1:10" x14ac:dyDescent="0.25">
      <c r="A19" s="5">
        <v>9</v>
      </c>
      <c r="B19" s="6" t="s">
        <v>6</v>
      </c>
      <c r="C19" s="5">
        <v>37</v>
      </c>
      <c r="D19" s="7">
        <v>212363150</v>
      </c>
      <c r="E19" s="18">
        <f t="shared" si="0"/>
        <v>41406835.71428705</v>
      </c>
      <c r="F19" s="18">
        <f t="shared" si="1"/>
        <v>126266130.00000057</v>
      </c>
      <c r="G19" s="18">
        <f t="shared" si="2"/>
        <v>620009648.00000501</v>
      </c>
      <c r="H19" s="35">
        <f>MIN(E19:F19:G19)</f>
        <v>41406835.71428705</v>
      </c>
      <c r="I19" s="37" t="str">
        <f t="shared" si="3"/>
        <v>C1</v>
      </c>
      <c r="J19" s="51" t="str">
        <f>IF(I19='Iterasi-2'!I19,"Aman","Berubah")</f>
        <v>Aman</v>
      </c>
    </row>
    <row r="20" spans="1:10" x14ac:dyDescent="0.25">
      <c r="A20" s="5">
        <v>10</v>
      </c>
      <c r="B20" s="6" t="s">
        <v>5</v>
      </c>
      <c r="C20" s="5">
        <v>24</v>
      </c>
      <c r="D20" s="7">
        <v>169083300</v>
      </c>
      <c r="E20" s="18">
        <f t="shared" si="0"/>
        <v>84686685.714285731</v>
      </c>
      <c r="F20" s="18">
        <f t="shared" si="1"/>
        <v>82986280</v>
      </c>
      <c r="G20" s="18">
        <f t="shared" si="2"/>
        <v>663289498.00000644</v>
      </c>
      <c r="H20" s="35">
        <f>MIN(E20:F20:G20)</f>
        <v>82986280</v>
      </c>
      <c r="I20" s="37" t="str">
        <f t="shared" si="3"/>
        <v>C2</v>
      </c>
      <c r="J20" s="51" t="str">
        <f>IF(I20='Iterasi-2'!I20,"Aman","Berubah")</f>
        <v>Berubah</v>
      </c>
    </row>
    <row r="21" spans="1:10" x14ac:dyDescent="0.25">
      <c r="A21" s="5">
        <v>11</v>
      </c>
      <c r="B21" s="6" t="s">
        <v>4</v>
      </c>
      <c r="C21" s="5">
        <v>90</v>
      </c>
      <c r="D21" s="7">
        <v>984850700</v>
      </c>
      <c r="E21" s="18">
        <f t="shared" si="0"/>
        <v>731080714.28571701</v>
      </c>
      <c r="F21" s="18">
        <f t="shared" si="1"/>
        <v>898753680.00000238</v>
      </c>
      <c r="G21" s="18">
        <f t="shared" si="2"/>
        <v>152477902.00000226</v>
      </c>
      <c r="H21" s="35">
        <f>MIN(E21:F21:G21)</f>
        <v>152477902.00000226</v>
      </c>
      <c r="I21" s="37" t="str">
        <f t="shared" si="3"/>
        <v>C3</v>
      </c>
      <c r="J21" s="51" t="str">
        <f>IF(I21='Iterasi-2'!I21,"Aman","Berubah")</f>
        <v>Aman</v>
      </c>
    </row>
    <row r="22" spans="1:10" x14ac:dyDescent="0.25">
      <c r="A22" s="5">
        <v>12</v>
      </c>
      <c r="B22" s="6" t="s">
        <v>3</v>
      </c>
      <c r="C22" s="5">
        <v>26</v>
      </c>
      <c r="D22" s="7">
        <v>303690500</v>
      </c>
      <c r="E22" s="18">
        <f t="shared" si="0"/>
        <v>49920514.285714298</v>
      </c>
      <c r="F22" s="18">
        <f t="shared" si="1"/>
        <v>217593480</v>
      </c>
      <c r="G22" s="18">
        <f t="shared" si="2"/>
        <v>528682298.00000769</v>
      </c>
      <c r="H22" s="35">
        <f>MIN(E22:F22:G22)</f>
        <v>49920514.285714298</v>
      </c>
      <c r="I22" s="37" t="str">
        <f t="shared" si="3"/>
        <v>C1</v>
      </c>
      <c r="J22" s="51" t="str">
        <f>IF(I22='Iterasi-2'!I22,"Aman","Berubah")</f>
        <v>Aman</v>
      </c>
    </row>
    <row r="23" spans="1:10" x14ac:dyDescent="0.25">
      <c r="A23" s="5">
        <v>13</v>
      </c>
      <c r="B23" s="6" t="s">
        <v>2</v>
      </c>
      <c r="C23" s="5">
        <v>29</v>
      </c>
      <c r="D23" s="7">
        <v>242494950</v>
      </c>
      <c r="E23" s="18">
        <f t="shared" si="0"/>
        <v>11275035.714285994</v>
      </c>
      <c r="F23" s="18">
        <f t="shared" si="1"/>
        <v>156397930.00000006</v>
      </c>
      <c r="G23" s="18">
        <f t="shared" si="2"/>
        <v>589877848.00000644</v>
      </c>
      <c r="H23" s="35">
        <f>MIN(E23:F23:G23)</f>
        <v>11275035.714285994</v>
      </c>
      <c r="I23" s="37" t="str">
        <f t="shared" si="3"/>
        <v>C1</v>
      </c>
      <c r="J23" s="51" t="str">
        <f>IF(I23='Iterasi-2'!I23,"Aman","Berubah")</f>
        <v>Aman</v>
      </c>
    </row>
    <row r="24" spans="1:10" x14ac:dyDescent="0.25">
      <c r="A24" s="5">
        <v>14</v>
      </c>
      <c r="B24" s="6" t="s">
        <v>1</v>
      </c>
      <c r="C24" s="5">
        <v>173</v>
      </c>
      <c r="D24" s="7">
        <v>631797594</v>
      </c>
      <c r="E24" s="18">
        <f t="shared" si="0"/>
        <v>378027608.2857427</v>
      </c>
      <c r="F24" s="18">
        <f t="shared" si="1"/>
        <v>545700574.00002003</v>
      </c>
      <c r="G24" s="18">
        <f t="shared" si="2"/>
        <v>200575204.00000799</v>
      </c>
      <c r="H24" s="35">
        <f>MIN(E24:F24:G24)</f>
        <v>200575204.00000799</v>
      </c>
      <c r="I24" s="37" t="str">
        <f t="shared" si="3"/>
        <v>C3</v>
      </c>
      <c r="J24" s="51" t="str">
        <f>IF(I24='Iterasi-2'!I24,"Aman","Berubah")</f>
        <v>Aman</v>
      </c>
    </row>
    <row r="25" spans="1:10" x14ac:dyDescent="0.25">
      <c r="A25" s="5">
        <v>15</v>
      </c>
      <c r="B25" s="6" t="s">
        <v>0</v>
      </c>
      <c r="C25" s="5">
        <v>12</v>
      </c>
      <c r="D25" s="7">
        <v>142272500</v>
      </c>
      <c r="E25" s="18">
        <f t="shared" si="0"/>
        <v>111497485.71428664</v>
      </c>
      <c r="F25" s="18">
        <f t="shared" si="1"/>
        <v>56175480.000001505</v>
      </c>
      <c r="G25" s="18">
        <f t="shared" si="2"/>
        <v>690100298.00000787</v>
      </c>
      <c r="H25" s="35">
        <f>MIN(E25:F25:G25)</f>
        <v>56175480.000001505</v>
      </c>
      <c r="I25" s="37" t="str">
        <f t="shared" si="3"/>
        <v>C2</v>
      </c>
      <c r="J25" s="51" t="str">
        <f>IF(I25='Iterasi-2'!I25,"Aman","Berubah")</f>
        <v>Aman</v>
      </c>
    </row>
    <row r="28" spans="1:10" x14ac:dyDescent="0.25">
      <c r="A28" s="53" t="s">
        <v>38</v>
      </c>
      <c r="B28" s="53"/>
      <c r="C28" s="53"/>
      <c r="D28" s="53"/>
    </row>
    <row r="29" spans="1:10" x14ac:dyDescent="0.25">
      <c r="A29" s="10" t="s">
        <v>18</v>
      </c>
      <c r="B29" s="10" t="s">
        <v>21</v>
      </c>
      <c r="C29" s="10" t="s">
        <v>20</v>
      </c>
      <c r="D29" s="10" t="s">
        <v>19</v>
      </c>
    </row>
    <row r="30" spans="1:10" x14ac:dyDescent="0.25">
      <c r="A30" s="15">
        <v>1</v>
      </c>
      <c r="B30" s="15" t="str">
        <f>IF(I11="C1",1," ")</f>
        <v xml:space="preserve"> </v>
      </c>
      <c r="C30" s="15">
        <f>IF(I11="C2",1," ")</f>
        <v>1</v>
      </c>
      <c r="D30" s="15" t="str">
        <f>IF(I11="C3",1," ")</f>
        <v xml:space="preserve"> </v>
      </c>
    </row>
    <row r="31" spans="1:10" x14ac:dyDescent="0.25">
      <c r="A31" s="15">
        <v>2</v>
      </c>
      <c r="B31" s="15" t="str">
        <f t="shared" ref="B31:B43" si="4">IF(I12="C1",1," ")</f>
        <v xml:space="preserve"> </v>
      </c>
      <c r="C31" s="15">
        <f t="shared" ref="C31:C43" si="5">IF(I12="C2",1," ")</f>
        <v>1</v>
      </c>
      <c r="D31" s="15" t="str">
        <f t="shared" ref="D31:D44" si="6">IF(I12="C3",1," ")</f>
        <v xml:space="preserve"> </v>
      </c>
    </row>
    <row r="32" spans="1:10" x14ac:dyDescent="0.25">
      <c r="A32" s="15">
        <v>3</v>
      </c>
      <c r="B32" s="15" t="str">
        <f t="shared" si="4"/>
        <v xml:space="preserve"> </v>
      </c>
      <c r="C32" s="15">
        <f t="shared" si="5"/>
        <v>1</v>
      </c>
      <c r="D32" s="15" t="str">
        <f t="shared" si="6"/>
        <v xml:space="preserve"> </v>
      </c>
    </row>
    <row r="33" spans="1:4" x14ac:dyDescent="0.25">
      <c r="A33" s="15">
        <v>4</v>
      </c>
      <c r="B33" s="15" t="str">
        <f t="shared" si="4"/>
        <v xml:space="preserve"> </v>
      </c>
      <c r="C33" s="15">
        <f t="shared" si="5"/>
        <v>1</v>
      </c>
      <c r="D33" s="15" t="str">
        <f t="shared" si="6"/>
        <v xml:space="preserve"> </v>
      </c>
    </row>
    <row r="34" spans="1:4" x14ac:dyDescent="0.25">
      <c r="A34" s="15">
        <v>5</v>
      </c>
      <c r="B34" s="15">
        <f t="shared" si="4"/>
        <v>1</v>
      </c>
      <c r="C34" s="15" t="str">
        <f t="shared" si="5"/>
        <v xml:space="preserve"> </v>
      </c>
      <c r="D34" s="15" t="str">
        <f t="shared" si="6"/>
        <v xml:space="preserve"> </v>
      </c>
    </row>
    <row r="35" spans="1:4" x14ac:dyDescent="0.25">
      <c r="A35" s="15">
        <v>6</v>
      </c>
      <c r="B35" s="15" t="str">
        <f t="shared" si="4"/>
        <v xml:space="preserve"> </v>
      </c>
      <c r="C35" s="15" t="str">
        <f t="shared" si="5"/>
        <v xml:space="preserve"> </v>
      </c>
      <c r="D35" s="15">
        <f t="shared" si="6"/>
        <v>1</v>
      </c>
    </row>
    <row r="36" spans="1:4" x14ac:dyDescent="0.25">
      <c r="A36" s="15">
        <v>7</v>
      </c>
      <c r="B36" s="15">
        <f t="shared" si="4"/>
        <v>1</v>
      </c>
      <c r="C36" s="15" t="str">
        <f t="shared" si="5"/>
        <v xml:space="preserve"> </v>
      </c>
      <c r="D36" s="15" t="str">
        <f t="shared" si="6"/>
        <v xml:space="preserve"> </v>
      </c>
    </row>
    <row r="37" spans="1:4" x14ac:dyDescent="0.25">
      <c r="A37" s="15">
        <v>8</v>
      </c>
      <c r="B37" s="15">
        <f t="shared" si="4"/>
        <v>1</v>
      </c>
      <c r="C37" s="15" t="str">
        <f t="shared" si="5"/>
        <v xml:space="preserve"> </v>
      </c>
      <c r="D37" s="15" t="str">
        <f t="shared" si="6"/>
        <v xml:space="preserve"> </v>
      </c>
    </row>
    <row r="38" spans="1:4" x14ac:dyDescent="0.25">
      <c r="A38" s="15">
        <v>9</v>
      </c>
      <c r="B38" s="15">
        <f t="shared" si="4"/>
        <v>1</v>
      </c>
      <c r="C38" s="15" t="str">
        <f t="shared" si="5"/>
        <v xml:space="preserve"> </v>
      </c>
      <c r="D38" s="15" t="str">
        <f t="shared" si="6"/>
        <v xml:space="preserve"> </v>
      </c>
    </row>
    <row r="39" spans="1:4" x14ac:dyDescent="0.25">
      <c r="A39" s="15">
        <v>10</v>
      </c>
      <c r="B39" s="15" t="str">
        <f t="shared" si="4"/>
        <v xml:space="preserve"> </v>
      </c>
      <c r="C39" s="15">
        <f t="shared" si="5"/>
        <v>1</v>
      </c>
      <c r="D39" s="15" t="str">
        <f t="shared" si="6"/>
        <v xml:space="preserve"> </v>
      </c>
    </row>
    <row r="40" spans="1:4" x14ac:dyDescent="0.25">
      <c r="A40" s="15">
        <v>11</v>
      </c>
      <c r="B40" s="15" t="str">
        <f t="shared" si="4"/>
        <v xml:space="preserve"> </v>
      </c>
      <c r="C40" s="15" t="str">
        <f t="shared" si="5"/>
        <v xml:space="preserve"> </v>
      </c>
      <c r="D40" s="15">
        <f t="shared" si="6"/>
        <v>1</v>
      </c>
    </row>
    <row r="41" spans="1:4" x14ac:dyDescent="0.25">
      <c r="A41" s="15">
        <v>12</v>
      </c>
      <c r="B41" s="15">
        <f t="shared" si="4"/>
        <v>1</v>
      </c>
      <c r="C41" s="15" t="str">
        <f t="shared" si="5"/>
        <v xml:space="preserve"> </v>
      </c>
      <c r="D41" s="15" t="str">
        <f t="shared" si="6"/>
        <v xml:space="preserve"> </v>
      </c>
    </row>
    <row r="42" spans="1:4" x14ac:dyDescent="0.25">
      <c r="A42" s="15">
        <v>13</v>
      </c>
      <c r="B42" s="15">
        <f t="shared" si="4"/>
        <v>1</v>
      </c>
      <c r="C42" s="15" t="str">
        <f t="shared" si="5"/>
        <v xml:space="preserve"> </v>
      </c>
      <c r="D42" s="15" t="str">
        <f t="shared" si="6"/>
        <v xml:space="preserve"> </v>
      </c>
    </row>
    <row r="43" spans="1:4" x14ac:dyDescent="0.25">
      <c r="A43" s="15">
        <v>14</v>
      </c>
      <c r="B43" s="15" t="str">
        <f t="shared" si="4"/>
        <v xml:space="preserve"> </v>
      </c>
      <c r="C43" s="15" t="str">
        <f t="shared" si="5"/>
        <v xml:space="preserve"> </v>
      </c>
      <c r="D43" s="15">
        <f t="shared" si="6"/>
        <v>1</v>
      </c>
    </row>
    <row r="44" spans="1:4" x14ac:dyDescent="0.25">
      <c r="A44" s="15">
        <v>15</v>
      </c>
      <c r="B44" s="15" t="str">
        <f>IF(I25="C1",1," ")</f>
        <v xml:space="preserve"> </v>
      </c>
      <c r="C44" s="15">
        <f>IF(I25="C2",1," ")</f>
        <v>1</v>
      </c>
      <c r="D44" s="15" t="str">
        <f t="shared" si="6"/>
        <v xml:space="preserve"> </v>
      </c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56" t="s">
        <v>26</v>
      </c>
      <c r="B47" s="56"/>
      <c r="C47" s="56"/>
      <c r="D47" s="56"/>
    </row>
    <row r="48" spans="1:4" x14ac:dyDescent="0.25">
      <c r="A48" s="53" t="s">
        <v>27</v>
      </c>
      <c r="B48" s="53"/>
      <c r="C48" s="53"/>
      <c r="D48" s="53"/>
    </row>
    <row r="49" spans="1:4" x14ac:dyDescent="0.25">
      <c r="A49" s="9" t="s">
        <v>33</v>
      </c>
      <c r="B49" s="29" t="s">
        <v>17</v>
      </c>
      <c r="C49" s="29" t="s">
        <v>16</v>
      </c>
      <c r="D49" s="29" t="s">
        <v>15</v>
      </c>
    </row>
    <row r="50" spans="1:4" x14ac:dyDescent="0.25">
      <c r="A50" s="17" t="str">
        <f>IF(B30=1,A11:D11," ")</f>
        <v xml:space="preserve"> </v>
      </c>
      <c r="B50" s="39" t="str">
        <f>IF(B30=1,A11:D11," ")</f>
        <v xml:space="preserve"> </v>
      </c>
      <c r="C50" s="45" t="str">
        <f>IF(B30=1,A11:D11," ")</f>
        <v xml:space="preserve"> </v>
      </c>
      <c r="D50" s="45" t="str">
        <f>IF(B30=1,A11:D11," ")</f>
        <v xml:space="preserve"> </v>
      </c>
    </row>
    <row r="51" spans="1:4" x14ac:dyDescent="0.25">
      <c r="A51" s="17" t="str">
        <f t="shared" ref="A51:A53" si="7">IF(B31=1,A12:D12," ")</f>
        <v xml:space="preserve"> </v>
      </c>
      <c r="B51" s="39" t="str">
        <f t="shared" ref="B51:B53" si="8">IF(B31=1,A12:D12," ")</f>
        <v xml:space="preserve"> </v>
      </c>
      <c r="C51" s="45" t="str">
        <f t="shared" ref="C51:C53" si="9">IF(B31=1,A12:D12," ")</f>
        <v xml:space="preserve"> </v>
      </c>
      <c r="D51" s="45" t="str">
        <f t="shared" ref="D51:D53" si="10">IF(B31=1,A12:D12," ")</f>
        <v xml:space="preserve"> </v>
      </c>
    </row>
    <row r="52" spans="1:4" x14ac:dyDescent="0.25">
      <c r="A52" s="17" t="str">
        <f t="shared" si="7"/>
        <v xml:space="preserve"> </v>
      </c>
      <c r="B52" s="39" t="str">
        <f t="shared" si="8"/>
        <v xml:space="preserve"> </v>
      </c>
      <c r="C52" s="45" t="str">
        <f t="shared" si="9"/>
        <v xml:space="preserve"> </v>
      </c>
      <c r="D52" s="45" t="str">
        <f t="shared" si="10"/>
        <v xml:space="preserve"> </v>
      </c>
    </row>
    <row r="53" spans="1:4" x14ac:dyDescent="0.25">
      <c r="A53" s="17" t="str">
        <f t="shared" si="7"/>
        <v xml:space="preserve"> </v>
      </c>
      <c r="B53" s="39" t="str">
        <f t="shared" si="8"/>
        <v xml:space="preserve"> </v>
      </c>
      <c r="C53" s="45" t="str">
        <f t="shared" si="9"/>
        <v xml:space="preserve"> </v>
      </c>
      <c r="D53" s="45" t="str">
        <f t="shared" si="10"/>
        <v xml:space="preserve"> </v>
      </c>
    </row>
    <row r="54" spans="1:4" x14ac:dyDescent="0.25">
      <c r="A54" s="17">
        <f>IF(B34=1,A15:D15," ")</f>
        <v>5</v>
      </c>
      <c r="B54" s="39" t="str">
        <f>IF(B34=1,A15:D15," ")</f>
        <v>Kemayoran</v>
      </c>
      <c r="C54" s="45">
        <f>IF(B34=1,A15:D15," ")</f>
        <v>27</v>
      </c>
      <c r="D54" s="45">
        <f>IF(B34=1,A15:D15," ")</f>
        <v>398242600</v>
      </c>
    </row>
    <row r="55" spans="1:4" x14ac:dyDescent="0.25">
      <c r="A55" s="17" t="str">
        <f>IF(B35=1,A16:D16," ")</f>
        <v xml:space="preserve"> </v>
      </c>
      <c r="B55" s="39" t="str">
        <f>IF(B35=1,A16:D16," ")</f>
        <v xml:space="preserve"> </v>
      </c>
      <c r="C55" s="45" t="str">
        <f>IF(B35=1,A16:D16," ")</f>
        <v xml:space="preserve"> </v>
      </c>
      <c r="D55" s="45" t="str">
        <f>IF(B35=1,A16:D16," ")</f>
        <v xml:space="preserve"> </v>
      </c>
    </row>
    <row r="56" spans="1:4" x14ac:dyDescent="0.25">
      <c r="A56" s="17">
        <f>IF(B36=1,A17:D17," ")</f>
        <v>7</v>
      </c>
      <c r="B56" s="39" t="str">
        <f>IF(B36=1,A17:D17," ")</f>
        <v>Meruya</v>
      </c>
      <c r="C56" s="45">
        <f>IF(B36=1,A17:D17," ")</f>
        <v>28</v>
      </c>
      <c r="D56" s="45">
        <f>IF(B36=1,A17:D17," ")</f>
        <v>242963350</v>
      </c>
    </row>
    <row r="57" spans="1:4" x14ac:dyDescent="0.25">
      <c r="A57" s="17">
        <f>IF(B37=1,A18:D18," ")</f>
        <v>8</v>
      </c>
      <c r="B57" s="39" t="str">
        <f>IF(B37=1,A18:D18," ")</f>
        <v>Cikokol</v>
      </c>
      <c r="C57" s="45">
        <f>IF(B37=1,A18:D18," ")</f>
        <v>14</v>
      </c>
      <c r="D57" s="45">
        <f>IF(B37=1,A18:D18," ")</f>
        <v>207552050</v>
      </c>
    </row>
    <row r="58" spans="1:4" x14ac:dyDescent="0.25">
      <c r="A58" s="17">
        <f>IF(B38=1,A19:D19," ")</f>
        <v>9</v>
      </c>
      <c r="B58" s="39" t="str">
        <f>IF(B38=1,A19:D19," ")</f>
        <v>Ciledug</v>
      </c>
      <c r="C58" s="45">
        <f>IF(B38=1,A19:D19," ")</f>
        <v>37</v>
      </c>
      <c r="D58" s="45">
        <f>IF(B38=1,A19:D19," ")</f>
        <v>212363150</v>
      </c>
    </row>
    <row r="59" spans="1:4" x14ac:dyDescent="0.25">
      <c r="A59" s="17" t="str">
        <f>IF(B39=1,A20:D20," ")</f>
        <v xml:space="preserve"> </v>
      </c>
      <c r="B59" s="39" t="str">
        <f>IF(B39=1,A20:D20," ")</f>
        <v xml:space="preserve"> </v>
      </c>
      <c r="C59" s="45" t="str">
        <f>IF(B39=1,A20:D20," ")</f>
        <v xml:space="preserve"> </v>
      </c>
      <c r="D59" s="45" t="str">
        <f>IF(B39=1,A20:D20," ")</f>
        <v xml:space="preserve"> </v>
      </c>
    </row>
    <row r="60" spans="1:4" x14ac:dyDescent="0.25">
      <c r="A60" s="17" t="str">
        <f>IF(B40=1,A21:D21," ")</f>
        <v xml:space="preserve"> </v>
      </c>
      <c r="B60" s="39" t="str">
        <f>IF(B40=1,A21:D21," ")</f>
        <v xml:space="preserve"> </v>
      </c>
      <c r="C60" s="45" t="str">
        <f>IF(B40=1,A21:D21," ")</f>
        <v xml:space="preserve"> </v>
      </c>
      <c r="D60" s="45" t="str">
        <f>IF(B40=1,A21:D21," ")</f>
        <v xml:space="preserve"> </v>
      </c>
    </row>
    <row r="61" spans="1:4" x14ac:dyDescent="0.25">
      <c r="A61" s="17">
        <f>IF(B41=1,A22:D22," ")</f>
        <v>12</v>
      </c>
      <c r="B61" s="39" t="str">
        <f>IF(B41=1,A22:D22," ")</f>
        <v>Kebayoran Baru</v>
      </c>
      <c r="C61" s="45">
        <f>IF(B41=1,A22:D22," ")</f>
        <v>26</v>
      </c>
      <c r="D61" s="45">
        <f>IF(B41=1,A22:D22," ")</f>
        <v>303690500</v>
      </c>
    </row>
    <row r="62" spans="1:4" x14ac:dyDescent="0.25">
      <c r="A62" s="17">
        <f>IF(B42=1,A23:D23," ")</f>
        <v>13</v>
      </c>
      <c r="B62" s="39" t="str">
        <f>IF(B42=1,A23:D23," ")</f>
        <v>Kebon Jeruk</v>
      </c>
      <c r="C62" s="45">
        <f>IF(B42=1,A23:D23," ")</f>
        <v>29</v>
      </c>
      <c r="D62" s="45">
        <f>IF(B42=1,A23:D23," ")</f>
        <v>242494950</v>
      </c>
    </row>
    <row r="63" spans="1:4" x14ac:dyDescent="0.25">
      <c r="A63" s="17" t="str">
        <f>IF(B43=1,A24:D24," ")</f>
        <v xml:space="preserve"> </v>
      </c>
      <c r="B63" s="39" t="str">
        <f>IF(B43=1,A24:D24," ")</f>
        <v xml:space="preserve"> </v>
      </c>
      <c r="C63" s="45" t="str">
        <f>IF(B43=1,A24:D24," ")</f>
        <v xml:space="preserve"> </v>
      </c>
      <c r="D63" s="45" t="str">
        <f>IF(B43=1,A24:D24," ")</f>
        <v xml:space="preserve"> </v>
      </c>
    </row>
    <row r="64" spans="1:4" x14ac:dyDescent="0.25">
      <c r="A64" s="17" t="str">
        <f>IF(B44=1,A25:D25," ")</f>
        <v xml:space="preserve"> </v>
      </c>
      <c r="B64" s="39" t="str">
        <f>IF(B44=1,A25:D25," ")</f>
        <v xml:space="preserve"> </v>
      </c>
      <c r="C64" s="45" t="str">
        <f>IF(B44=1,A25:D25," ")</f>
        <v xml:space="preserve"> </v>
      </c>
      <c r="D64" s="45" t="str">
        <f>IF(B44=1,A25:D25," ")</f>
        <v xml:space="preserve"> </v>
      </c>
    </row>
    <row r="65" spans="1:4" x14ac:dyDescent="0.25">
      <c r="A65" s="14"/>
      <c r="B65" s="28">
        <v>6</v>
      </c>
      <c r="C65" s="38">
        <f>SUM(C50:C64)/B65</f>
        <v>26.833333333333332</v>
      </c>
      <c r="D65" s="38">
        <f>SUM(D50:D64)/B65</f>
        <v>267884433.33333334</v>
      </c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53" t="s">
        <v>28</v>
      </c>
      <c r="B68" s="53"/>
      <c r="C68" s="53"/>
      <c r="D68" s="53"/>
    </row>
    <row r="69" spans="1:4" x14ac:dyDescent="0.25">
      <c r="A69" s="9" t="s">
        <v>33</v>
      </c>
      <c r="B69" s="29" t="s">
        <v>17</v>
      </c>
      <c r="C69" s="29" t="s">
        <v>16</v>
      </c>
      <c r="D69" s="29" t="s">
        <v>15</v>
      </c>
    </row>
    <row r="70" spans="1:4" x14ac:dyDescent="0.25">
      <c r="A70" s="13">
        <f>IF(C30=1,A11:D11," ")</f>
        <v>1</v>
      </c>
      <c r="B70" s="6" t="str">
        <f>IF(C30=1,A11:D11," ")</f>
        <v>Cengkareng</v>
      </c>
      <c r="C70" s="45">
        <f>IF(C30=1,A11:D11," ")</f>
        <v>50</v>
      </c>
      <c r="D70" s="45">
        <f>IF(C30=1,A11:D11," ")</f>
        <v>125623300</v>
      </c>
    </row>
    <row r="71" spans="1:4" x14ac:dyDescent="0.25">
      <c r="A71" s="13">
        <f t="shared" ref="A71:A78" si="11">IF(C31=1,A12:D12," ")</f>
        <v>2</v>
      </c>
      <c r="B71" s="6" t="str">
        <f t="shared" ref="B71:B78" si="12">IF(C31=1,A12:D12," ")</f>
        <v xml:space="preserve">Gambir </v>
      </c>
      <c r="C71" s="45">
        <f t="shared" ref="C71:C78" si="13">IF(C31=1,A12:D12," ")</f>
        <v>14</v>
      </c>
      <c r="D71" s="45">
        <f t="shared" ref="D71:D78" si="14">IF(C31=1,A12:D12," ")</f>
        <v>29489100</v>
      </c>
    </row>
    <row r="72" spans="1:4" x14ac:dyDescent="0.25">
      <c r="A72" s="13">
        <f t="shared" si="11"/>
        <v>3</v>
      </c>
      <c r="B72" s="6" t="str">
        <f t="shared" si="12"/>
        <v>Roxy Mas</v>
      </c>
      <c r="C72" s="45">
        <f t="shared" si="13"/>
        <v>33</v>
      </c>
      <c r="D72" s="45">
        <f t="shared" si="14"/>
        <v>39927400</v>
      </c>
    </row>
    <row r="73" spans="1:4" x14ac:dyDescent="0.25">
      <c r="A73" s="13">
        <f t="shared" si="11"/>
        <v>4</v>
      </c>
      <c r="B73" s="6" t="str">
        <f t="shared" si="12"/>
        <v>Cempaka Mas</v>
      </c>
      <c r="C73" s="45">
        <f t="shared" si="13"/>
        <v>16</v>
      </c>
      <c r="D73" s="45">
        <f t="shared" si="14"/>
        <v>93172800</v>
      </c>
    </row>
    <row r="74" spans="1:4" x14ac:dyDescent="0.25">
      <c r="A74" s="13" t="str">
        <f t="shared" si="11"/>
        <v xml:space="preserve"> </v>
      </c>
      <c r="B74" s="6" t="str">
        <f t="shared" si="12"/>
        <v xml:space="preserve"> </v>
      </c>
      <c r="C74" s="45" t="str">
        <f t="shared" si="13"/>
        <v xml:space="preserve"> </v>
      </c>
      <c r="D74" s="45" t="str">
        <f t="shared" si="14"/>
        <v xml:space="preserve"> </v>
      </c>
    </row>
    <row r="75" spans="1:4" x14ac:dyDescent="0.25">
      <c r="A75" s="13" t="str">
        <f t="shared" si="11"/>
        <v xml:space="preserve"> </v>
      </c>
      <c r="B75" s="6" t="str">
        <f t="shared" si="12"/>
        <v xml:space="preserve"> </v>
      </c>
      <c r="C75" s="45" t="str">
        <f t="shared" si="13"/>
        <v xml:space="preserve"> </v>
      </c>
      <c r="D75" s="45" t="str">
        <f t="shared" si="14"/>
        <v xml:space="preserve"> </v>
      </c>
    </row>
    <row r="76" spans="1:4" x14ac:dyDescent="0.25">
      <c r="A76" s="13" t="str">
        <f t="shared" si="11"/>
        <v xml:space="preserve"> </v>
      </c>
      <c r="B76" s="6" t="str">
        <f t="shared" si="12"/>
        <v xml:space="preserve"> </v>
      </c>
      <c r="C76" s="45" t="str">
        <f t="shared" si="13"/>
        <v xml:space="preserve"> </v>
      </c>
      <c r="D76" s="45" t="str">
        <f t="shared" si="14"/>
        <v xml:space="preserve"> </v>
      </c>
    </row>
    <row r="77" spans="1:4" x14ac:dyDescent="0.25">
      <c r="A77" s="13" t="str">
        <f t="shared" si="11"/>
        <v xml:space="preserve"> </v>
      </c>
      <c r="B77" s="6" t="str">
        <f t="shared" si="12"/>
        <v xml:space="preserve"> </v>
      </c>
      <c r="C77" s="45" t="str">
        <f t="shared" si="13"/>
        <v xml:space="preserve"> </v>
      </c>
      <c r="D77" s="45" t="str">
        <f t="shared" si="14"/>
        <v xml:space="preserve"> </v>
      </c>
    </row>
    <row r="78" spans="1:4" x14ac:dyDescent="0.25">
      <c r="A78" s="13" t="str">
        <f t="shared" si="11"/>
        <v xml:space="preserve"> </v>
      </c>
      <c r="B78" s="6" t="str">
        <f t="shared" si="12"/>
        <v xml:space="preserve"> </v>
      </c>
      <c r="C78" s="45" t="str">
        <f t="shared" si="13"/>
        <v xml:space="preserve"> </v>
      </c>
      <c r="D78" s="45" t="str">
        <f t="shared" si="14"/>
        <v xml:space="preserve"> </v>
      </c>
    </row>
    <row r="79" spans="1:4" x14ac:dyDescent="0.25">
      <c r="A79" s="13">
        <f>IF(C39=1,A20:D20," ")</f>
        <v>10</v>
      </c>
      <c r="B79" s="6" t="str">
        <f>IF(C39=1,A20:D20," ")</f>
        <v>Cimone</v>
      </c>
      <c r="C79" s="45">
        <f>IF(C39=1,A20:D20," ")</f>
        <v>24</v>
      </c>
      <c r="D79" s="45">
        <f>IF(C39=1,A20:D20," ")</f>
        <v>169083300</v>
      </c>
    </row>
    <row r="80" spans="1:4" x14ac:dyDescent="0.25">
      <c r="A80" s="13" t="str">
        <f>IF(C40=1,A21:D21," ")</f>
        <v xml:space="preserve"> </v>
      </c>
      <c r="B80" s="6" t="str">
        <f>IF(C40=1,A21:D21," ")</f>
        <v xml:space="preserve"> </v>
      </c>
      <c r="C80" s="45" t="str">
        <f>IF(C40=1,A21:D21," ")</f>
        <v xml:space="preserve"> </v>
      </c>
      <c r="D80" s="45" t="str">
        <f>IF(C40=1,A21:D21," ")</f>
        <v xml:space="preserve"> </v>
      </c>
    </row>
    <row r="81" spans="1:4" x14ac:dyDescent="0.25">
      <c r="A81" s="13" t="str">
        <f>IF(C41=1,A22:D22," ")</f>
        <v xml:space="preserve"> </v>
      </c>
      <c r="B81" s="6" t="str">
        <f>IF(C41=1,A22:D22," ")</f>
        <v xml:space="preserve"> </v>
      </c>
      <c r="C81" s="45" t="str">
        <f>IF(C41=1,A22:D22," ")</f>
        <v xml:space="preserve"> </v>
      </c>
      <c r="D81" s="45" t="str">
        <f>IF(C41=1,A22:D22," ")</f>
        <v xml:space="preserve"> </v>
      </c>
    </row>
    <row r="82" spans="1:4" x14ac:dyDescent="0.25">
      <c r="A82" s="13" t="str">
        <f>IF(C42=1,A23:D23," ")</f>
        <v xml:space="preserve"> </v>
      </c>
      <c r="B82" s="6" t="str">
        <f>IF(C42=1,A23:D23," ")</f>
        <v xml:space="preserve"> </v>
      </c>
      <c r="C82" s="45" t="str">
        <f>IF(C42=1,A23:D23," ")</f>
        <v xml:space="preserve"> </v>
      </c>
      <c r="D82" s="45" t="str">
        <f>IF(C42=1,A23:D23," ")</f>
        <v xml:space="preserve"> </v>
      </c>
    </row>
    <row r="83" spans="1:4" x14ac:dyDescent="0.25">
      <c r="A83" s="13" t="str">
        <f>IF(C43=1,A24:D24," ")</f>
        <v xml:space="preserve"> </v>
      </c>
      <c r="B83" s="6" t="str">
        <f>IF(C43=1,A24:D24," ")</f>
        <v xml:space="preserve"> </v>
      </c>
      <c r="C83" s="45" t="str">
        <f>IF(C43=1,A24:D24," ")</f>
        <v xml:space="preserve"> </v>
      </c>
      <c r="D83" s="45" t="str">
        <f>IF(C43=1,A24:D24," ")</f>
        <v xml:space="preserve"> </v>
      </c>
    </row>
    <row r="84" spans="1:4" x14ac:dyDescent="0.25">
      <c r="A84" s="13">
        <f>IF(C44=1,A25:D25," ")</f>
        <v>15</v>
      </c>
      <c r="B84" s="6" t="str">
        <f>IF(C44=1,A25:D25," ")</f>
        <v>Tanah Abang</v>
      </c>
      <c r="C84" s="45">
        <f>IF(C44=1,A25:D25," ")</f>
        <v>12</v>
      </c>
      <c r="D84" s="45">
        <f>IF(C44=1,A25:D25," ")</f>
        <v>142272500</v>
      </c>
    </row>
    <row r="85" spans="1:4" x14ac:dyDescent="0.25">
      <c r="A85" s="14"/>
      <c r="B85" s="28">
        <v>6</v>
      </c>
      <c r="C85" s="38">
        <f>SUM(C70:C84)/B85</f>
        <v>24.833333333333332</v>
      </c>
      <c r="D85" s="38">
        <f>SUM(D70:D84)/B85</f>
        <v>99928066.666666672</v>
      </c>
    </row>
    <row r="86" spans="1:4" x14ac:dyDescent="0.25">
      <c r="A86" s="3"/>
      <c r="B86" s="3"/>
      <c r="C86" s="3"/>
      <c r="D86" s="3"/>
    </row>
    <row r="87" spans="1:4" x14ac:dyDescent="0.25">
      <c r="A87" s="53" t="s">
        <v>29</v>
      </c>
      <c r="B87" s="53"/>
      <c r="C87" s="53"/>
      <c r="D87" s="53"/>
    </row>
    <row r="88" spans="1:4" x14ac:dyDescent="0.25">
      <c r="A88" s="9" t="s">
        <v>33</v>
      </c>
      <c r="B88" s="29" t="s">
        <v>17</v>
      </c>
      <c r="C88" s="29" t="s">
        <v>16</v>
      </c>
      <c r="D88" s="29" t="s">
        <v>15</v>
      </c>
    </row>
    <row r="89" spans="1:4" x14ac:dyDescent="0.25">
      <c r="A89" s="17" t="str">
        <f>IF(D30=1,A11:D11," ")</f>
        <v xml:space="preserve"> </v>
      </c>
      <c r="B89" s="46" t="str">
        <f>IF(D30=1,A11:D11," ")</f>
        <v xml:space="preserve"> </v>
      </c>
      <c r="C89" s="47" t="str">
        <f>IF(D30=1,A11:D11," ")</f>
        <v xml:space="preserve"> </v>
      </c>
      <c r="D89" s="47" t="str">
        <f>IF(D30=1,A11:D11," ")</f>
        <v xml:space="preserve"> </v>
      </c>
    </row>
    <row r="90" spans="1:4" x14ac:dyDescent="0.25">
      <c r="A90" s="17" t="str">
        <f t="shared" ref="A90:A93" si="15">IF(D31=1,A12:D12," ")</f>
        <v xml:space="preserve"> </v>
      </c>
      <c r="B90" s="46" t="str">
        <f t="shared" ref="B90:B93" si="16">IF(D31=1,A12:D12," ")</f>
        <v xml:space="preserve"> </v>
      </c>
      <c r="C90" s="47" t="str">
        <f t="shared" ref="C90:C93" si="17">IF(D31=1,A12:D12," ")</f>
        <v xml:space="preserve"> </v>
      </c>
      <c r="D90" s="47" t="str">
        <f t="shared" ref="D90:D93" si="18">IF(D31=1,A12:D12," ")</f>
        <v xml:space="preserve"> </v>
      </c>
    </row>
    <row r="91" spans="1:4" x14ac:dyDescent="0.25">
      <c r="A91" s="17" t="str">
        <f t="shared" si="15"/>
        <v xml:space="preserve"> </v>
      </c>
      <c r="B91" s="46" t="str">
        <f t="shared" si="16"/>
        <v xml:space="preserve"> </v>
      </c>
      <c r="C91" s="47" t="str">
        <f t="shared" si="17"/>
        <v xml:space="preserve"> </v>
      </c>
      <c r="D91" s="47" t="str">
        <f t="shared" si="18"/>
        <v xml:space="preserve"> </v>
      </c>
    </row>
    <row r="92" spans="1:4" x14ac:dyDescent="0.25">
      <c r="A92" s="17" t="str">
        <f t="shared" si="15"/>
        <v xml:space="preserve"> </v>
      </c>
      <c r="B92" s="46" t="str">
        <f t="shared" si="16"/>
        <v xml:space="preserve"> </v>
      </c>
      <c r="C92" s="47" t="str">
        <f t="shared" si="17"/>
        <v xml:space="preserve"> </v>
      </c>
      <c r="D92" s="47" t="str">
        <f t="shared" si="18"/>
        <v xml:space="preserve"> </v>
      </c>
    </row>
    <row r="93" spans="1:4" x14ac:dyDescent="0.25">
      <c r="A93" s="17" t="str">
        <f t="shared" si="15"/>
        <v xml:space="preserve"> </v>
      </c>
      <c r="B93" s="46" t="str">
        <f t="shared" si="16"/>
        <v xml:space="preserve"> </v>
      </c>
      <c r="C93" s="47" t="str">
        <f t="shared" si="17"/>
        <v xml:space="preserve"> </v>
      </c>
      <c r="D93" s="47" t="str">
        <f t="shared" si="18"/>
        <v xml:space="preserve"> </v>
      </c>
    </row>
    <row r="94" spans="1:4" x14ac:dyDescent="0.25">
      <c r="A94" s="17">
        <f>IF(D35=1,A16:D16," ")</f>
        <v>6</v>
      </c>
      <c r="B94" s="46" t="str">
        <f>IF(D35=1,A16:D16," ")</f>
        <v>Pondok Cabe</v>
      </c>
      <c r="C94" s="47">
        <f>IF(D35=1,A16:D16," ")</f>
        <v>86</v>
      </c>
      <c r="D94" s="47">
        <f>IF(D35=1,A16:D16," ")</f>
        <v>880470100</v>
      </c>
    </row>
    <row r="95" spans="1:4" x14ac:dyDescent="0.25">
      <c r="A95" s="17" t="str">
        <f>IF(D36=1,A17:D17," ")</f>
        <v xml:space="preserve"> </v>
      </c>
      <c r="B95" s="46" t="str">
        <f>IF(D36=1,A17:D17," ")</f>
        <v xml:space="preserve"> </v>
      </c>
      <c r="C95" s="47" t="str">
        <f>IF(D36=1,A17:D17," ")</f>
        <v xml:space="preserve"> </v>
      </c>
      <c r="D95" s="47" t="str">
        <f>IF(D36=1,A17:D17," ")</f>
        <v xml:space="preserve"> </v>
      </c>
    </row>
    <row r="96" spans="1:4" x14ac:dyDescent="0.25">
      <c r="A96" s="17" t="str">
        <f>IF(D37=1,A18:D18," ")</f>
        <v xml:space="preserve"> </v>
      </c>
      <c r="B96" s="46" t="str">
        <f>IF(D37=1,A18:D18," ")</f>
        <v xml:space="preserve"> </v>
      </c>
      <c r="C96" s="47" t="str">
        <f>IF(D37=1,A18:D18," ")</f>
        <v xml:space="preserve"> </v>
      </c>
      <c r="D96" s="47" t="str">
        <f>IF(D37=1,A18:D18," ")</f>
        <v xml:space="preserve"> </v>
      </c>
    </row>
    <row r="97" spans="1:4" x14ac:dyDescent="0.25">
      <c r="A97" s="17" t="str">
        <f>IF(D38=1,A19:D19," ")</f>
        <v xml:space="preserve"> </v>
      </c>
      <c r="B97" s="46" t="str">
        <f>IF(D38=1,A19:D19," ")</f>
        <v xml:space="preserve"> </v>
      </c>
      <c r="C97" s="47" t="str">
        <f>IF(D38=1,A19:D19," ")</f>
        <v xml:space="preserve"> </v>
      </c>
      <c r="D97" s="47" t="str">
        <f>IF(D38=1,A19:D19," ")</f>
        <v xml:space="preserve"> </v>
      </c>
    </row>
    <row r="98" spans="1:4" x14ac:dyDescent="0.25">
      <c r="A98" s="17" t="str">
        <f>IF(D39=1,A20:D20," ")</f>
        <v xml:space="preserve"> </v>
      </c>
      <c r="B98" s="46" t="str">
        <f>IF(D39=1,A20:D20," ")</f>
        <v xml:space="preserve"> </v>
      </c>
      <c r="C98" s="47" t="str">
        <f>IF(D39=1,A20:D20," ")</f>
        <v xml:space="preserve"> </v>
      </c>
      <c r="D98" s="47" t="str">
        <f>IF(D39=1,A20:D20," ")</f>
        <v xml:space="preserve"> </v>
      </c>
    </row>
    <row r="99" spans="1:4" x14ac:dyDescent="0.25">
      <c r="A99" s="17">
        <f>IF(D40=1,A21:D21," ")</f>
        <v>11</v>
      </c>
      <c r="B99" s="46" t="str">
        <f>IF(D40=1,A21:D21," ")</f>
        <v>Kebayoran Lama</v>
      </c>
      <c r="C99" s="47">
        <f>IF(D40=1,A21:D21," ")</f>
        <v>90</v>
      </c>
      <c r="D99" s="47">
        <f>IF(D40=1,A21:D21," ")</f>
        <v>984850700</v>
      </c>
    </row>
    <row r="100" spans="1:4" x14ac:dyDescent="0.25">
      <c r="A100" s="17" t="str">
        <f>IF(D41=1,A22:D22," ")</f>
        <v xml:space="preserve"> </v>
      </c>
      <c r="B100" s="46" t="str">
        <f>IF(D41=1,A22:D22," ")</f>
        <v xml:space="preserve"> </v>
      </c>
      <c r="C100" s="47" t="str">
        <f>IF(D41=1,A22:D22," ")</f>
        <v xml:space="preserve"> </v>
      </c>
      <c r="D100" s="47" t="str">
        <f>IF(D41=1,A22:D22," ")</f>
        <v xml:space="preserve"> </v>
      </c>
    </row>
    <row r="101" spans="1:4" x14ac:dyDescent="0.25">
      <c r="A101" s="17" t="str">
        <f>IF(D42=1,A23:D23," ")</f>
        <v xml:space="preserve"> </v>
      </c>
      <c r="B101" s="46" t="str">
        <f>IF(D42=1,A23:D23," ")</f>
        <v xml:space="preserve"> </v>
      </c>
      <c r="C101" s="47" t="str">
        <f>IF(D42=1,A23:D23," ")</f>
        <v xml:space="preserve"> </v>
      </c>
      <c r="D101" s="47" t="str">
        <f>IF(D42=1,A23:D23," ")</f>
        <v xml:space="preserve"> </v>
      </c>
    </row>
    <row r="102" spans="1:4" x14ac:dyDescent="0.25">
      <c r="A102" s="17">
        <f>IF(D43=1,A24:D24," ")</f>
        <v>14</v>
      </c>
      <c r="B102" s="46" t="str">
        <f>IF(D43=1,A24:D24," ")</f>
        <v>Bintaro</v>
      </c>
      <c r="C102" s="47">
        <f>IF(D43=1,A24:D24," ")</f>
        <v>173</v>
      </c>
      <c r="D102" s="47">
        <f>IF(D43=1,A24:D24," ")</f>
        <v>631797594</v>
      </c>
    </row>
    <row r="103" spans="1:4" x14ac:dyDescent="0.25">
      <c r="A103" s="17" t="str">
        <f>IF(D44=1,A25:D25," ")</f>
        <v xml:space="preserve"> </v>
      </c>
      <c r="B103" s="46" t="str">
        <f>IF(D44=1,A25:D25," ")</f>
        <v xml:space="preserve"> </v>
      </c>
      <c r="C103" s="47" t="str">
        <f>IF(D44=1,A25:D25," ")</f>
        <v xml:space="preserve"> </v>
      </c>
      <c r="D103" s="47" t="str">
        <f>IF(D44=1,A25:D25," ")</f>
        <v xml:space="preserve"> </v>
      </c>
    </row>
    <row r="104" spans="1:4" x14ac:dyDescent="0.25">
      <c r="A104" s="14"/>
      <c r="B104" s="28">
        <v>3</v>
      </c>
      <c r="C104" s="38">
        <f>SUM(C89:C103)/B104</f>
        <v>116.33333333333333</v>
      </c>
      <c r="D104" s="38">
        <f>SUM(D89:D103)/B104</f>
        <v>832372798</v>
      </c>
    </row>
    <row r="107" spans="1:4" x14ac:dyDescent="0.25">
      <c r="A107" s="53" t="s">
        <v>42</v>
      </c>
      <c r="B107" s="53"/>
      <c r="C107" s="53"/>
    </row>
    <row r="108" spans="1:4" x14ac:dyDescent="0.25">
      <c r="A108" s="10" t="s">
        <v>30</v>
      </c>
      <c r="B108" s="10" t="s">
        <v>31</v>
      </c>
      <c r="C108" s="10" t="s">
        <v>32</v>
      </c>
    </row>
    <row r="109" spans="1:4" x14ac:dyDescent="0.25">
      <c r="A109" s="15" t="s">
        <v>21</v>
      </c>
      <c r="B109" s="48">
        <f>C65</f>
        <v>26.833333333333332</v>
      </c>
      <c r="C109" s="48">
        <f>D65</f>
        <v>267884433.33333334</v>
      </c>
    </row>
    <row r="110" spans="1:4" x14ac:dyDescent="0.25">
      <c r="A110" s="15" t="s">
        <v>20</v>
      </c>
      <c r="B110" s="48">
        <f>C85</f>
        <v>24.833333333333332</v>
      </c>
      <c r="C110" s="48">
        <f>D85</f>
        <v>99928066.666666672</v>
      </c>
    </row>
    <row r="111" spans="1:4" x14ac:dyDescent="0.25">
      <c r="A111" s="15" t="s">
        <v>19</v>
      </c>
      <c r="B111" s="49">
        <f>C104</f>
        <v>116.33333333333333</v>
      </c>
      <c r="C111" s="49">
        <f>D104</f>
        <v>832372798</v>
      </c>
    </row>
  </sheetData>
  <mergeCells count="8">
    <mergeCell ref="A87:D87"/>
    <mergeCell ref="A107:C107"/>
    <mergeCell ref="A2:C2"/>
    <mergeCell ref="A9:I9"/>
    <mergeCell ref="A28:D28"/>
    <mergeCell ref="A47:D47"/>
    <mergeCell ref="A48:D48"/>
    <mergeCell ref="A68:D68"/>
  </mergeCells>
  <conditionalFormatting sqref="B30:D44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1"/>
  <sheetViews>
    <sheetView topLeftCell="A100" workbookViewId="0">
      <selection activeCell="K18" sqref="K18"/>
    </sheetView>
  </sheetViews>
  <sheetFormatPr defaultRowHeight="15" x14ac:dyDescent="0.25"/>
  <cols>
    <col min="2" max="2" width="21" customWidth="1"/>
    <col min="3" max="3" width="20" customWidth="1"/>
    <col min="4" max="4" width="20.28515625" customWidth="1"/>
    <col min="5" max="7" width="12" bestFit="1" customWidth="1"/>
    <col min="8" max="8" width="16.7109375" customWidth="1"/>
    <col min="9" max="9" width="15.5703125" bestFit="1" customWidth="1"/>
    <col min="10" max="10" width="17.5703125" customWidth="1"/>
  </cols>
  <sheetData>
    <row r="2" spans="1:10" x14ac:dyDescent="0.25">
      <c r="A2" s="53" t="s">
        <v>45</v>
      </c>
      <c r="B2" s="53"/>
      <c r="C2" s="53"/>
    </row>
    <row r="3" spans="1:10" x14ac:dyDescent="0.25">
      <c r="A3" s="10" t="s">
        <v>30</v>
      </c>
      <c r="B3" s="10" t="s">
        <v>31</v>
      </c>
      <c r="C3" s="10" t="s">
        <v>32</v>
      </c>
    </row>
    <row r="4" spans="1:10" x14ac:dyDescent="0.25">
      <c r="A4" s="15" t="s">
        <v>21</v>
      </c>
      <c r="B4" s="48">
        <f>'Iterasi-3'!B109</f>
        <v>26.833333333333332</v>
      </c>
      <c r="C4" s="48">
        <f>'Iterasi-3'!C109</f>
        <v>267884433.33333334</v>
      </c>
      <c r="D4" s="1"/>
      <c r="E4" s="32"/>
    </row>
    <row r="5" spans="1:10" x14ac:dyDescent="0.25">
      <c r="A5" s="15" t="s">
        <v>20</v>
      </c>
      <c r="B5" s="48">
        <f>'Iterasi-3'!B110</f>
        <v>24.833333333333332</v>
      </c>
      <c r="C5" s="48">
        <f>'Iterasi-3'!C110</f>
        <v>99928066.666666672</v>
      </c>
      <c r="D5" s="1"/>
      <c r="E5" s="32"/>
    </row>
    <row r="6" spans="1:10" x14ac:dyDescent="0.25">
      <c r="A6" s="15" t="s">
        <v>19</v>
      </c>
      <c r="B6" s="48">
        <f>'Iterasi-3'!B111</f>
        <v>116.33333333333333</v>
      </c>
      <c r="C6" s="48">
        <f>'Iterasi-3'!C111</f>
        <v>832372798</v>
      </c>
      <c r="D6" s="1"/>
    </row>
    <row r="9" spans="1:10" x14ac:dyDescent="0.25">
      <c r="A9" s="54" t="s">
        <v>23</v>
      </c>
      <c r="B9" s="54"/>
      <c r="C9" s="54"/>
      <c r="D9" s="54"/>
      <c r="E9" s="54"/>
      <c r="F9" s="54"/>
      <c r="G9" s="54"/>
      <c r="H9" s="54"/>
      <c r="I9" s="54"/>
    </row>
    <row r="10" spans="1:10" x14ac:dyDescent="0.25">
      <c r="A10" s="29" t="s">
        <v>18</v>
      </c>
      <c r="B10" s="29" t="s">
        <v>17</v>
      </c>
      <c r="C10" s="29" t="s">
        <v>16</v>
      </c>
      <c r="D10" s="29" t="s">
        <v>15</v>
      </c>
      <c r="E10" s="10" t="s">
        <v>21</v>
      </c>
      <c r="F10" s="10" t="s">
        <v>20</v>
      </c>
      <c r="G10" s="10" t="s">
        <v>19</v>
      </c>
      <c r="H10" s="10" t="s">
        <v>24</v>
      </c>
      <c r="I10" s="10" t="s">
        <v>25</v>
      </c>
      <c r="J10" s="10" t="s">
        <v>48</v>
      </c>
    </row>
    <row r="11" spans="1:10" x14ac:dyDescent="0.25">
      <c r="A11" s="5">
        <v>1</v>
      </c>
      <c r="B11" s="6" t="s">
        <v>14</v>
      </c>
      <c r="C11" s="5">
        <v>50</v>
      </c>
      <c r="D11" s="7">
        <v>125623300</v>
      </c>
      <c r="E11" s="18">
        <f>SQRT(((C11-$B$4)^2)+(D11-$C$4)^2)</f>
        <v>142261133.33333522</v>
      </c>
      <c r="F11" s="18">
        <f>SQRT(((C11-$B$5)^2)+(D11-$C$5)^2)</f>
        <v>25695233.333345655</v>
      </c>
      <c r="G11" s="18">
        <f>SQRT(((C11-$B$6)^2)+(D11-$C$6)^2)</f>
        <v>706749498.0000031</v>
      </c>
      <c r="H11" s="35">
        <f>MIN(E11:F11:G11)</f>
        <v>25695233.333345655</v>
      </c>
      <c r="I11" s="37" t="str">
        <f>IF(MIN(E11:G11)=E11,E$10, IF(MIN(E11:G11)=F11,F$10,IF(MIN(E11:G11)=G11,G$10,  "")))</f>
        <v>C2</v>
      </c>
      <c r="J11" s="51" t="str">
        <f>IF(I11='Iterasi-3'!I11,"Aman","Berubah")</f>
        <v>Aman</v>
      </c>
    </row>
    <row r="12" spans="1:10" x14ac:dyDescent="0.25">
      <c r="A12" s="5">
        <v>2</v>
      </c>
      <c r="B12" s="6" t="s">
        <v>13</v>
      </c>
      <c r="C12" s="5">
        <v>14</v>
      </c>
      <c r="D12" s="7">
        <v>29489100</v>
      </c>
      <c r="E12" s="18">
        <f t="shared" ref="E12:E25" si="0">SQRT(((C12-$B$4)^2)+(D12-$C$4)^2)</f>
        <v>238395333.3333337</v>
      </c>
      <c r="F12" s="18">
        <f t="shared" ref="F12:F25" si="1">SQRT(((C12-$B$5)^2)+(D12-$C$5)^2)</f>
        <v>70438966.666667506</v>
      </c>
      <c r="G12" s="18">
        <f t="shared" ref="G12:G25" si="2">SQRT(((C12-$B$6)^2)+(D12-$C$6)^2)</f>
        <v>802883698.00000656</v>
      </c>
      <c r="H12" s="35">
        <f>MIN(E12:F12:G12)</f>
        <v>70438966.666667506</v>
      </c>
      <c r="I12" s="37" t="str">
        <f t="shared" ref="I12:I25" si="3">IF(MIN(E12:G12)=E12,E$10, IF(MIN(E12:G12)=F12,F$10,IF(MIN(E12:G12)=G12,G$10,  "")))</f>
        <v>C2</v>
      </c>
      <c r="J12" s="51" t="str">
        <f>IF(I12='Iterasi-3'!I12,"Aman","Berubah")</f>
        <v>Aman</v>
      </c>
    </row>
    <row r="13" spans="1:10" x14ac:dyDescent="0.25">
      <c r="A13" s="5">
        <v>3</v>
      </c>
      <c r="B13" s="6" t="s">
        <v>12</v>
      </c>
      <c r="C13" s="5">
        <v>33</v>
      </c>
      <c r="D13" s="7">
        <v>39927400</v>
      </c>
      <c r="E13" s="18">
        <f t="shared" si="0"/>
        <v>227957033.33333343</v>
      </c>
      <c r="F13" s="18">
        <f t="shared" si="1"/>
        <v>60000666.666667223</v>
      </c>
      <c r="G13" s="18">
        <f t="shared" si="2"/>
        <v>792445398.00000441</v>
      </c>
      <c r="H13" s="35">
        <f>MIN(E13:F13:G13)</f>
        <v>60000666.666667223</v>
      </c>
      <c r="I13" s="37" t="str">
        <f t="shared" si="3"/>
        <v>C2</v>
      </c>
      <c r="J13" s="51" t="str">
        <f>IF(I13='Iterasi-3'!I13,"Aman","Berubah")</f>
        <v>Aman</v>
      </c>
    </row>
    <row r="14" spans="1:10" x14ac:dyDescent="0.25">
      <c r="A14" s="5">
        <v>4</v>
      </c>
      <c r="B14" s="6" t="s">
        <v>11</v>
      </c>
      <c r="C14" s="5">
        <v>16</v>
      </c>
      <c r="D14" s="7">
        <v>93172800</v>
      </c>
      <c r="E14" s="18">
        <f t="shared" si="0"/>
        <v>174711633.33333367</v>
      </c>
      <c r="F14" s="18">
        <f t="shared" si="1"/>
        <v>6755266.6666724468</v>
      </c>
      <c r="G14" s="18">
        <f t="shared" si="2"/>
        <v>739199998.00000679</v>
      </c>
      <c r="H14" s="35">
        <f>MIN(E14:F14:G14)</f>
        <v>6755266.6666724468</v>
      </c>
      <c r="I14" s="37" t="str">
        <f t="shared" si="3"/>
        <v>C2</v>
      </c>
      <c r="J14" s="51" t="str">
        <f>IF(I14='Iterasi-3'!I14,"Aman","Berubah")</f>
        <v>Aman</v>
      </c>
    </row>
    <row r="15" spans="1:10" x14ac:dyDescent="0.25">
      <c r="A15" s="5">
        <v>5</v>
      </c>
      <c r="B15" s="6" t="s">
        <v>10</v>
      </c>
      <c r="C15" s="5">
        <v>27</v>
      </c>
      <c r="D15" s="7">
        <v>398242600</v>
      </c>
      <c r="E15" s="18">
        <f t="shared" si="0"/>
        <v>130358166.66666666</v>
      </c>
      <c r="F15" s="18">
        <f t="shared" si="1"/>
        <v>298314533.33333331</v>
      </c>
      <c r="G15" s="18">
        <f t="shared" si="2"/>
        <v>434130198.00000918</v>
      </c>
      <c r="H15" s="35">
        <f>MIN(E15:F15:G15)</f>
        <v>130358166.66666666</v>
      </c>
      <c r="I15" s="37" t="str">
        <f t="shared" si="3"/>
        <v>C1</v>
      </c>
      <c r="J15" s="51" t="str">
        <f>IF(I15='Iterasi-3'!I15,"Aman","Berubah")</f>
        <v>Aman</v>
      </c>
    </row>
    <row r="16" spans="1:10" x14ac:dyDescent="0.25">
      <c r="A16" s="5">
        <v>6</v>
      </c>
      <c r="B16" s="6" t="s">
        <v>9</v>
      </c>
      <c r="C16" s="5">
        <v>86</v>
      </c>
      <c r="D16" s="7">
        <v>880470100</v>
      </c>
      <c r="E16" s="18">
        <f t="shared" si="0"/>
        <v>612585666.66666949</v>
      </c>
      <c r="F16" s="18">
        <f t="shared" si="1"/>
        <v>780542033.33333576</v>
      </c>
      <c r="G16" s="18">
        <f t="shared" si="2"/>
        <v>48097302.000009567</v>
      </c>
      <c r="H16" s="35">
        <f>MIN(E16:F16:G16)</f>
        <v>48097302.000009567</v>
      </c>
      <c r="I16" s="37" t="str">
        <f t="shared" si="3"/>
        <v>C3</v>
      </c>
      <c r="J16" s="51" t="str">
        <f>IF(I16='Iterasi-3'!I16,"Aman","Berubah")</f>
        <v>Aman</v>
      </c>
    </row>
    <row r="17" spans="1:10" x14ac:dyDescent="0.25">
      <c r="A17" s="5">
        <v>7</v>
      </c>
      <c r="B17" s="6" t="s">
        <v>8</v>
      </c>
      <c r="C17" s="5">
        <v>28</v>
      </c>
      <c r="D17" s="7">
        <v>242963350</v>
      </c>
      <c r="E17" s="18">
        <f t="shared" si="0"/>
        <v>24921083.333333373</v>
      </c>
      <c r="F17" s="18">
        <f t="shared" si="1"/>
        <v>143035283.33333337</v>
      </c>
      <c r="G17" s="18">
        <f t="shared" si="2"/>
        <v>589409448.00000668</v>
      </c>
      <c r="H17" s="35">
        <f>MIN(E17:F17:G17)</f>
        <v>24921083.333333373</v>
      </c>
      <c r="I17" s="37" t="str">
        <f t="shared" si="3"/>
        <v>C1</v>
      </c>
      <c r="J17" s="51" t="str">
        <f>IF(I17='Iterasi-3'!I17,"Aman","Berubah")</f>
        <v>Aman</v>
      </c>
    </row>
    <row r="18" spans="1:10" x14ac:dyDescent="0.25">
      <c r="A18" s="5">
        <v>8</v>
      </c>
      <c r="B18" s="6" t="s">
        <v>7</v>
      </c>
      <c r="C18" s="5">
        <v>14</v>
      </c>
      <c r="D18" s="7">
        <v>207552050</v>
      </c>
      <c r="E18" s="18">
        <f t="shared" si="0"/>
        <v>60332383.333334707</v>
      </c>
      <c r="F18" s="18">
        <f t="shared" si="1"/>
        <v>107623983.33333388</v>
      </c>
      <c r="G18" s="18">
        <f t="shared" si="2"/>
        <v>624820748.00000834</v>
      </c>
      <c r="H18" s="35">
        <f>MIN(E18:F18:G18)</f>
        <v>60332383.333334707</v>
      </c>
      <c r="I18" s="37" t="str">
        <f t="shared" si="3"/>
        <v>C1</v>
      </c>
      <c r="J18" s="51" t="str">
        <f>IF(I18='Iterasi-3'!I18,"Aman","Berubah")</f>
        <v>Aman</v>
      </c>
    </row>
    <row r="19" spans="1:10" x14ac:dyDescent="0.25">
      <c r="A19" s="5">
        <v>9</v>
      </c>
      <c r="B19" s="6" t="s">
        <v>6</v>
      </c>
      <c r="C19" s="5">
        <v>37</v>
      </c>
      <c r="D19" s="7">
        <v>212363150</v>
      </c>
      <c r="E19" s="18">
        <f t="shared" si="0"/>
        <v>55521283.333334275</v>
      </c>
      <c r="F19" s="18">
        <f t="shared" si="1"/>
        <v>112435083.33333398</v>
      </c>
      <c r="G19" s="18">
        <f t="shared" si="2"/>
        <v>620009648.00000501</v>
      </c>
      <c r="H19" s="35">
        <f>MIN(E19:F19:G19)</f>
        <v>55521283.333334275</v>
      </c>
      <c r="I19" s="37" t="str">
        <f t="shared" si="3"/>
        <v>C1</v>
      </c>
      <c r="J19" s="51" t="str">
        <f>IF(I19='Iterasi-3'!I19,"Aman","Berubah")</f>
        <v>Aman</v>
      </c>
    </row>
    <row r="20" spans="1:10" x14ac:dyDescent="0.25">
      <c r="A20" s="5">
        <v>10</v>
      </c>
      <c r="B20" s="6" t="s">
        <v>5</v>
      </c>
      <c r="C20" s="5">
        <v>24</v>
      </c>
      <c r="D20" s="7">
        <v>169083300</v>
      </c>
      <c r="E20" s="18">
        <f t="shared" si="0"/>
        <v>98801133.333333388</v>
      </c>
      <c r="F20" s="18">
        <f t="shared" si="1"/>
        <v>69155233.333333328</v>
      </c>
      <c r="G20" s="18">
        <f t="shared" si="2"/>
        <v>663289498.00000644</v>
      </c>
      <c r="H20" s="35">
        <f>MIN(E20:F20:G20)</f>
        <v>69155233.333333328</v>
      </c>
      <c r="I20" s="37" t="str">
        <f t="shared" si="3"/>
        <v>C2</v>
      </c>
      <c r="J20" s="51" t="str">
        <f>IF(I20='Iterasi-3'!I20,"Aman","Berubah")</f>
        <v>Aman</v>
      </c>
    </row>
    <row r="21" spans="1:10" x14ac:dyDescent="0.25">
      <c r="A21" s="5">
        <v>11</v>
      </c>
      <c r="B21" s="6" t="s">
        <v>4</v>
      </c>
      <c r="C21" s="5">
        <v>90</v>
      </c>
      <c r="D21" s="7">
        <v>984850700</v>
      </c>
      <c r="E21" s="18">
        <f t="shared" si="0"/>
        <v>716966266.66666937</v>
      </c>
      <c r="F21" s="18">
        <f t="shared" si="1"/>
        <v>884922633.33333576</v>
      </c>
      <c r="G21" s="18">
        <f t="shared" si="2"/>
        <v>152477902.00000226</v>
      </c>
      <c r="H21" s="35">
        <f>MIN(E21:F21:G21)</f>
        <v>152477902.00000226</v>
      </c>
      <c r="I21" s="37" t="str">
        <f t="shared" si="3"/>
        <v>C3</v>
      </c>
      <c r="J21" s="51" t="str">
        <f>IF(I21='Iterasi-3'!I21,"Aman","Berubah")</f>
        <v>Aman</v>
      </c>
    </row>
    <row r="22" spans="1:10" x14ac:dyDescent="0.25">
      <c r="A22" s="5">
        <v>12</v>
      </c>
      <c r="B22" s="6" t="s">
        <v>3</v>
      </c>
      <c r="C22" s="5">
        <v>26</v>
      </c>
      <c r="D22" s="7">
        <v>303690500</v>
      </c>
      <c r="E22" s="18">
        <f t="shared" si="0"/>
        <v>35806066.666666664</v>
      </c>
      <c r="F22" s="18">
        <f t="shared" si="1"/>
        <v>203762433.33333331</v>
      </c>
      <c r="G22" s="18">
        <f t="shared" si="2"/>
        <v>528682298.00000769</v>
      </c>
      <c r="H22" s="35">
        <f>MIN(E22:F22:G22)</f>
        <v>35806066.666666664</v>
      </c>
      <c r="I22" s="37" t="str">
        <f t="shared" si="3"/>
        <v>C1</v>
      </c>
      <c r="J22" s="51" t="str">
        <f>IF(I22='Iterasi-3'!I22,"Aman","Berubah")</f>
        <v>Aman</v>
      </c>
    </row>
    <row r="23" spans="1:10" x14ac:dyDescent="0.25">
      <c r="A23" s="5">
        <v>13</v>
      </c>
      <c r="B23" s="6" t="s">
        <v>2</v>
      </c>
      <c r="C23" s="5">
        <v>29</v>
      </c>
      <c r="D23" s="7">
        <v>242494950</v>
      </c>
      <c r="E23" s="18">
        <f t="shared" si="0"/>
        <v>25389483.333333436</v>
      </c>
      <c r="F23" s="18">
        <f t="shared" si="1"/>
        <v>142566883.33333337</v>
      </c>
      <c r="G23" s="18">
        <f t="shared" si="2"/>
        <v>589877848.00000644</v>
      </c>
      <c r="H23" s="35">
        <f>MIN(E23:F23:G23)</f>
        <v>25389483.333333436</v>
      </c>
      <c r="I23" s="37" t="str">
        <f t="shared" si="3"/>
        <v>C1</v>
      </c>
      <c r="J23" s="51" t="str">
        <f>IF(I23='Iterasi-3'!I23,"Aman","Berubah")</f>
        <v>Aman</v>
      </c>
    </row>
    <row r="24" spans="1:10" x14ac:dyDescent="0.25">
      <c r="A24" s="5">
        <v>14</v>
      </c>
      <c r="B24" s="6" t="s">
        <v>1</v>
      </c>
      <c r="C24" s="5">
        <v>173</v>
      </c>
      <c r="D24" s="7">
        <v>631797594</v>
      </c>
      <c r="E24" s="18">
        <f t="shared" si="0"/>
        <v>363913160.66669595</v>
      </c>
      <c r="F24" s="18">
        <f t="shared" si="1"/>
        <v>531869527.33335394</v>
      </c>
      <c r="G24" s="18">
        <f t="shared" si="2"/>
        <v>200575204.00000799</v>
      </c>
      <c r="H24" s="35">
        <f>MIN(E24:F24:G24)</f>
        <v>200575204.00000799</v>
      </c>
      <c r="I24" s="37" t="str">
        <f t="shared" si="3"/>
        <v>C3</v>
      </c>
      <c r="J24" s="51" t="str">
        <f>IF(I24='Iterasi-3'!I24,"Aman","Berubah")</f>
        <v>Aman</v>
      </c>
    </row>
    <row r="25" spans="1:10" x14ac:dyDescent="0.25">
      <c r="A25" s="5">
        <v>15</v>
      </c>
      <c r="B25" s="6" t="s">
        <v>0</v>
      </c>
      <c r="C25" s="5">
        <v>12</v>
      </c>
      <c r="D25" s="7">
        <v>142272500</v>
      </c>
      <c r="E25" s="18">
        <f t="shared" si="0"/>
        <v>125611933.33333422</v>
      </c>
      <c r="F25" s="18">
        <f t="shared" si="1"/>
        <v>42344433.333335273</v>
      </c>
      <c r="G25" s="18">
        <f t="shared" si="2"/>
        <v>690100298.00000787</v>
      </c>
      <c r="H25" s="35">
        <f>MIN(E25:F25:G25)</f>
        <v>42344433.333335273</v>
      </c>
      <c r="I25" s="37" t="str">
        <f t="shared" si="3"/>
        <v>C2</v>
      </c>
      <c r="J25" s="51" t="str">
        <f>IF(I25='Iterasi-3'!I25,"Aman","Berubah")</f>
        <v>Aman</v>
      </c>
    </row>
    <row r="28" spans="1:10" x14ac:dyDescent="0.25">
      <c r="A28" s="53" t="s">
        <v>44</v>
      </c>
      <c r="B28" s="53"/>
      <c r="C28" s="53"/>
      <c r="D28" s="53"/>
    </row>
    <row r="29" spans="1:10" x14ac:dyDescent="0.25">
      <c r="A29" s="10" t="s">
        <v>18</v>
      </c>
      <c r="B29" s="10" t="s">
        <v>21</v>
      </c>
      <c r="C29" s="10" t="s">
        <v>20</v>
      </c>
      <c r="D29" s="10" t="s">
        <v>19</v>
      </c>
    </row>
    <row r="30" spans="1:10" x14ac:dyDescent="0.25">
      <c r="A30" s="15">
        <v>1</v>
      </c>
      <c r="B30" s="15" t="str">
        <f>IF(I11="C1",1," ")</f>
        <v xml:space="preserve"> </v>
      </c>
      <c r="C30" s="15">
        <f>IF(I11="C2",1," ")</f>
        <v>1</v>
      </c>
      <c r="D30" s="15" t="str">
        <f>IF(I11="C3",1," ")</f>
        <v xml:space="preserve"> </v>
      </c>
    </row>
    <row r="31" spans="1:10" x14ac:dyDescent="0.25">
      <c r="A31" s="15">
        <v>2</v>
      </c>
      <c r="B31" s="15" t="str">
        <f t="shared" ref="B31:B43" si="4">IF(I12="C1",1," ")</f>
        <v xml:space="preserve"> </v>
      </c>
      <c r="C31" s="15">
        <f t="shared" ref="C31:C43" si="5">IF(I12="C2",1," ")</f>
        <v>1</v>
      </c>
      <c r="D31" s="15" t="str">
        <f t="shared" ref="D31:D44" si="6">IF(I12="C3",1," ")</f>
        <v xml:space="preserve"> </v>
      </c>
    </row>
    <row r="32" spans="1:10" x14ac:dyDescent="0.25">
      <c r="A32" s="15">
        <v>3</v>
      </c>
      <c r="B32" s="15" t="str">
        <f t="shared" si="4"/>
        <v xml:space="preserve"> </v>
      </c>
      <c r="C32" s="15">
        <f t="shared" si="5"/>
        <v>1</v>
      </c>
      <c r="D32" s="15" t="str">
        <f t="shared" si="6"/>
        <v xml:space="preserve"> </v>
      </c>
    </row>
    <row r="33" spans="1:4" x14ac:dyDescent="0.25">
      <c r="A33" s="15">
        <v>4</v>
      </c>
      <c r="B33" s="15" t="str">
        <f t="shared" si="4"/>
        <v xml:space="preserve"> </v>
      </c>
      <c r="C33" s="15">
        <f t="shared" si="5"/>
        <v>1</v>
      </c>
      <c r="D33" s="15" t="str">
        <f t="shared" si="6"/>
        <v xml:space="preserve"> </v>
      </c>
    </row>
    <row r="34" spans="1:4" x14ac:dyDescent="0.25">
      <c r="A34" s="15">
        <v>5</v>
      </c>
      <c r="B34" s="15">
        <f t="shared" si="4"/>
        <v>1</v>
      </c>
      <c r="C34" s="15" t="str">
        <f t="shared" si="5"/>
        <v xml:space="preserve"> </v>
      </c>
      <c r="D34" s="15" t="str">
        <f t="shared" si="6"/>
        <v xml:space="preserve"> </v>
      </c>
    </row>
    <row r="35" spans="1:4" x14ac:dyDescent="0.25">
      <c r="A35" s="15">
        <v>6</v>
      </c>
      <c r="B35" s="15" t="str">
        <f t="shared" si="4"/>
        <v xml:space="preserve"> </v>
      </c>
      <c r="C35" s="15" t="str">
        <f t="shared" si="5"/>
        <v xml:space="preserve"> </v>
      </c>
      <c r="D35" s="15">
        <f t="shared" si="6"/>
        <v>1</v>
      </c>
    </row>
    <row r="36" spans="1:4" x14ac:dyDescent="0.25">
      <c r="A36" s="15">
        <v>7</v>
      </c>
      <c r="B36" s="15">
        <f t="shared" si="4"/>
        <v>1</v>
      </c>
      <c r="C36" s="15" t="str">
        <f t="shared" si="5"/>
        <v xml:space="preserve"> </v>
      </c>
      <c r="D36" s="15" t="str">
        <f t="shared" si="6"/>
        <v xml:space="preserve"> </v>
      </c>
    </row>
    <row r="37" spans="1:4" x14ac:dyDescent="0.25">
      <c r="A37" s="15">
        <v>8</v>
      </c>
      <c r="B37" s="15">
        <f t="shared" si="4"/>
        <v>1</v>
      </c>
      <c r="C37" s="15" t="str">
        <f t="shared" si="5"/>
        <v xml:space="preserve"> </v>
      </c>
      <c r="D37" s="15" t="str">
        <f t="shared" si="6"/>
        <v xml:space="preserve"> </v>
      </c>
    </row>
    <row r="38" spans="1:4" x14ac:dyDescent="0.25">
      <c r="A38" s="15">
        <v>9</v>
      </c>
      <c r="B38" s="15">
        <f t="shared" si="4"/>
        <v>1</v>
      </c>
      <c r="C38" s="15" t="str">
        <f t="shared" si="5"/>
        <v xml:space="preserve"> </v>
      </c>
      <c r="D38" s="15" t="str">
        <f t="shared" si="6"/>
        <v xml:space="preserve"> </v>
      </c>
    </row>
    <row r="39" spans="1:4" x14ac:dyDescent="0.25">
      <c r="A39" s="15">
        <v>10</v>
      </c>
      <c r="B39" s="15" t="str">
        <f t="shared" si="4"/>
        <v xml:space="preserve"> </v>
      </c>
      <c r="C39" s="15">
        <f t="shared" si="5"/>
        <v>1</v>
      </c>
      <c r="D39" s="15" t="str">
        <f t="shared" si="6"/>
        <v xml:space="preserve"> </v>
      </c>
    </row>
    <row r="40" spans="1:4" x14ac:dyDescent="0.25">
      <c r="A40" s="15">
        <v>11</v>
      </c>
      <c r="B40" s="15" t="str">
        <f t="shared" si="4"/>
        <v xml:space="preserve"> </v>
      </c>
      <c r="C40" s="15" t="str">
        <f t="shared" si="5"/>
        <v xml:space="preserve"> </v>
      </c>
      <c r="D40" s="15">
        <f t="shared" si="6"/>
        <v>1</v>
      </c>
    </row>
    <row r="41" spans="1:4" x14ac:dyDescent="0.25">
      <c r="A41" s="15">
        <v>12</v>
      </c>
      <c r="B41" s="15">
        <f t="shared" si="4"/>
        <v>1</v>
      </c>
      <c r="C41" s="15" t="str">
        <f t="shared" si="5"/>
        <v xml:space="preserve"> </v>
      </c>
      <c r="D41" s="15" t="str">
        <f t="shared" si="6"/>
        <v xml:space="preserve"> </v>
      </c>
    </row>
    <row r="42" spans="1:4" x14ac:dyDescent="0.25">
      <c r="A42" s="15">
        <v>13</v>
      </c>
      <c r="B42" s="15">
        <f t="shared" si="4"/>
        <v>1</v>
      </c>
      <c r="C42" s="15" t="str">
        <f t="shared" si="5"/>
        <v xml:space="preserve"> </v>
      </c>
      <c r="D42" s="15" t="str">
        <f t="shared" si="6"/>
        <v xml:space="preserve"> </v>
      </c>
    </row>
    <row r="43" spans="1:4" x14ac:dyDescent="0.25">
      <c r="A43" s="15">
        <v>14</v>
      </c>
      <c r="B43" s="15" t="str">
        <f t="shared" si="4"/>
        <v xml:space="preserve"> </v>
      </c>
      <c r="C43" s="15" t="str">
        <f t="shared" si="5"/>
        <v xml:space="preserve"> </v>
      </c>
      <c r="D43" s="15">
        <f t="shared" si="6"/>
        <v>1</v>
      </c>
    </row>
    <row r="44" spans="1:4" x14ac:dyDescent="0.25">
      <c r="A44" s="15">
        <v>15</v>
      </c>
      <c r="B44" s="15" t="str">
        <f>IF(I25="C1",1," ")</f>
        <v xml:space="preserve"> </v>
      </c>
      <c r="C44" s="15">
        <f>IF(I25="C2",1," ")</f>
        <v>1</v>
      </c>
      <c r="D44" s="15" t="str">
        <f t="shared" si="6"/>
        <v xml:space="preserve"> </v>
      </c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56" t="s">
        <v>26</v>
      </c>
      <c r="B47" s="56"/>
      <c r="C47" s="56"/>
      <c r="D47" s="56"/>
    </row>
    <row r="48" spans="1:4" x14ac:dyDescent="0.25">
      <c r="A48" s="53" t="s">
        <v>27</v>
      </c>
      <c r="B48" s="53"/>
      <c r="C48" s="53"/>
      <c r="D48" s="53"/>
    </row>
    <row r="49" spans="1:4" x14ac:dyDescent="0.25">
      <c r="A49" s="9" t="s">
        <v>33</v>
      </c>
      <c r="B49" s="29" t="s">
        <v>17</v>
      </c>
      <c r="C49" s="29" t="s">
        <v>16</v>
      </c>
      <c r="D49" s="29" t="s">
        <v>15</v>
      </c>
    </row>
    <row r="50" spans="1:4" x14ac:dyDescent="0.25">
      <c r="A50" s="17" t="str">
        <f>IF(B30=1,A11:D11," ")</f>
        <v xml:space="preserve"> </v>
      </c>
      <c r="B50" s="39" t="str">
        <f>IF(B30=1,A11:D11," ")</f>
        <v xml:space="preserve"> </v>
      </c>
      <c r="C50" s="45" t="str">
        <f>IF(B30=1,A11:D11," ")</f>
        <v xml:space="preserve"> </v>
      </c>
      <c r="D50" s="45" t="str">
        <f>IF(B30=1,A11:D11," ")</f>
        <v xml:space="preserve"> </v>
      </c>
    </row>
    <row r="51" spans="1:4" x14ac:dyDescent="0.25">
      <c r="A51" s="17" t="str">
        <f t="shared" ref="A51:A53" si="7">IF(B31=1,A12:D12," ")</f>
        <v xml:space="preserve"> </v>
      </c>
      <c r="B51" s="39" t="str">
        <f t="shared" ref="B51:B53" si="8">IF(B31=1,A12:D12," ")</f>
        <v xml:space="preserve"> </v>
      </c>
      <c r="C51" s="45" t="str">
        <f t="shared" ref="C51:C53" si="9">IF(B31=1,A12:D12," ")</f>
        <v xml:space="preserve"> </v>
      </c>
      <c r="D51" s="45" t="str">
        <f t="shared" ref="D51:D53" si="10">IF(B31=1,A12:D12," ")</f>
        <v xml:space="preserve"> </v>
      </c>
    </row>
    <row r="52" spans="1:4" x14ac:dyDescent="0.25">
      <c r="A52" s="17" t="str">
        <f t="shared" si="7"/>
        <v xml:space="preserve"> </v>
      </c>
      <c r="B52" s="39" t="str">
        <f t="shared" si="8"/>
        <v xml:space="preserve"> </v>
      </c>
      <c r="C52" s="45" t="str">
        <f t="shared" si="9"/>
        <v xml:space="preserve"> </v>
      </c>
      <c r="D52" s="45" t="str">
        <f t="shared" si="10"/>
        <v xml:space="preserve"> </v>
      </c>
    </row>
    <row r="53" spans="1:4" x14ac:dyDescent="0.25">
      <c r="A53" s="17" t="str">
        <f t="shared" si="7"/>
        <v xml:space="preserve"> </v>
      </c>
      <c r="B53" s="39" t="str">
        <f t="shared" si="8"/>
        <v xml:space="preserve"> </v>
      </c>
      <c r="C53" s="45" t="str">
        <f t="shared" si="9"/>
        <v xml:space="preserve"> </v>
      </c>
      <c r="D53" s="45" t="str">
        <f t="shared" si="10"/>
        <v xml:space="preserve"> </v>
      </c>
    </row>
    <row r="54" spans="1:4" x14ac:dyDescent="0.25">
      <c r="A54" s="17">
        <f>IF(B34=1,A15:D15," ")</f>
        <v>5</v>
      </c>
      <c r="B54" s="39" t="str">
        <f>IF(B34=1,A15:D15," ")</f>
        <v>Kemayoran</v>
      </c>
      <c r="C54" s="45">
        <f>IF(B34=1,A15:D15," ")</f>
        <v>27</v>
      </c>
      <c r="D54" s="45">
        <f>IF(B34=1,A15:D15," ")</f>
        <v>398242600</v>
      </c>
    </row>
    <row r="55" spans="1:4" x14ac:dyDescent="0.25">
      <c r="A55" s="17" t="str">
        <f>IF(B35=1,A16:D16," ")</f>
        <v xml:space="preserve"> </v>
      </c>
      <c r="B55" s="39" t="str">
        <f>IF(B35=1,A16:D16," ")</f>
        <v xml:space="preserve"> </v>
      </c>
      <c r="C55" s="45" t="str">
        <f>IF(B35=1,A16:D16," ")</f>
        <v xml:space="preserve"> </v>
      </c>
      <c r="D55" s="45" t="str">
        <f>IF(B35=1,A16:D16," ")</f>
        <v xml:space="preserve"> </v>
      </c>
    </row>
    <row r="56" spans="1:4" x14ac:dyDescent="0.25">
      <c r="A56" s="17">
        <f>IF(B36=1,A17:D17," ")</f>
        <v>7</v>
      </c>
      <c r="B56" s="39" t="str">
        <f>IF(B36=1,A17:D17," ")</f>
        <v>Meruya</v>
      </c>
      <c r="C56" s="45">
        <f>IF(B36=1,A17:D17," ")</f>
        <v>28</v>
      </c>
      <c r="D56" s="45">
        <f>IF(B36=1,A17:D17," ")</f>
        <v>242963350</v>
      </c>
    </row>
    <row r="57" spans="1:4" x14ac:dyDescent="0.25">
      <c r="A57" s="17">
        <f>IF(B37=1,A18:D18," ")</f>
        <v>8</v>
      </c>
      <c r="B57" s="39" t="str">
        <f>IF(B37=1,A18:D18," ")</f>
        <v>Cikokol</v>
      </c>
      <c r="C57" s="45">
        <f>IF(B37=1,A18:D18," ")</f>
        <v>14</v>
      </c>
      <c r="D57" s="45">
        <f>IF(B37=1,A18:D18," ")</f>
        <v>207552050</v>
      </c>
    </row>
    <row r="58" spans="1:4" x14ac:dyDescent="0.25">
      <c r="A58" s="17">
        <f>IF(B38=1,A19:D19," ")</f>
        <v>9</v>
      </c>
      <c r="B58" s="39" t="str">
        <f>IF(B38=1,A19:D19," ")</f>
        <v>Ciledug</v>
      </c>
      <c r="C58" s="45">
        <f>IF(B38=1,A19:D19," ")</f>
        <v>37</v>
      </c>
      <c r="D58" s="45">
        <f>IF(B38=1,A19:D19," ")</f>
        <v>212363150</v>
      </c>
    </row>
    <row r="59" spans="1:4" x14ac:dyDescent="0.25">
      <c r="A59" s="17" t="str">
        <f>IF(B39=1,A20:D20," ")</f>
        <v xml:space="preserve"> </v>
      </c>
      <c r="B59" s="39" t="str">
        <f>IF(B39=1,A20:D20," ")</f>
        <v xml:space="preserve"> </v>
      </c>
      <c r="C59" s="45" t="str">
        <f>IF(B39=1,A20:D20," ")</f>
        <v xml:space="preserve"> </v>
      </c>
      <c r="D59" s="45" t="str">
        <f>IF(B39=1,A20:D20," ")</f>
        <v xml:space="preserve"> </v>
      </c>
    </row>
    <row r="60" spans="1:4" x14ac:dyDescent="0.25">
      <c r="A60" s="17" t="str">
        <f>IF(B40=1,A21:D21," ")</f>
        <v xml:space="preserve"> </v>
      </c>
      <c r="B60" s="39" t="str">
        <f>IF(B40=1,A21:D21," ")</f>
        <v xml:space="preserve"> </v>
      </c>
      <c r="C60" s="45" t="str">
        <f>IF(B40=1,A21:D21," ")</f>
        <v xml:space="preserve"> </v>
      </c>
      <c r="D60" s="45" t="str">
        <f>IF(B40=1,A21:D21," ")</f>
        <v xml:space="preserve"> </v>
      </c>
    </row>
    <row r="61" spans="1:4" x14ac:dyDescent="0.25">
      <c r="A61" s="17">
        <f>IF(B41=1,A22:D22," ")</f>
        <v>12</v>
      </c>
      <c r="B61" s="39" t="str">
        <f>IF(B41=1,A22:D22," ")</f>
        <v>Kebayoran Baru</v>
      </c>
      <c r="C61" s="45">
        <f>IF(B41=1,A22:D22," ")</f>
        <v>26</v>
      </c>
      <c r="D61" s="45">
        <f>IF(B41=1,A22:D22," ")</f>
        <v>303690500</v>
      </c>
    </row>
    <row r="62" spans="1:4" x14ac:dyDescent="0.25">
      <c r="A62" s="17">
        <f>IF(B42=1,A23:D23," ")</f>
        <v>13</v>
      </c>
      <c r="B62" s="39" t="str">
        <f>IF(B42=1,A23:D23," ")</f>
        <v>Kebon Jeruk</v>
      </c>
      <c r="C62" s="45">
        <f>IF(B42=1,A23:D23," ")</f>
        <v>29</v>
      </c>
      <c r="D62" s="45">
        <f>IF(B42=1,A23:D23," ")</f>
        <v>242494950</v>
      </c>
    </row>
    <row r="63" spans="1:4" x14ac:dyDescent="0.25">
      <c r="A63" s="17" t="str">
        <f>IF(B43=1,A24:D24," ")</f>
        <v xml:space="preserve"> </v>
      </c>
      <c r="B63" s="39" t="str">
        <f>IF(B43=1,A24:D24," ")</f>
        <v xml:space="preserve"> </v>
      </c>
      <c r="C63" s="45" t="str">
        <f>IF(B43=1,A24:D24," ")</f>
        <v xml:space="preserve"> </v>
      </c>
      <c r="D63" s="45" t="str">
        <f>IF(B43=1,A24:D24," ")</f>
        <v xml:space="preserve"> </v>
      </c>
    </row>
    <row r="64" spans="1:4" x14ac:dyDescent="0.25">
      <c r="A64" s="17" t="str">
        <f>IF(B44=1,A25:D25," ")</f>
        <v xml:space="preserve"> </v>
      </c>
      <c r="B64" s="39" t="str">
        <f>IF(B44=1,A25:D25," ")</f>
        <v xml:space="preserve"> </v>
      </c>
      <c r="C64" s="45" t="str">
        <f>IF(B44=1,A25:D25," ")</f>
        <v xml:space="preserve"> </v>
      </c>
      <c r="D64" s="45" t="str">
        <f>IF(B44=1,A25:D25," ")</f>
        <v xml:space="preserve"> </v>
      </c>
    </row>
    <row r="65" spans="1:4" x14ac:dyDescent="0.25">
      <c r="A65" s="14"/>
      <c r="B65" s="28">
        <v>6</v>
      </c>
      <c r="C65" s="38">
        <f>SUM(C50:C64)/B65</f>
        <v>26.833333333333332</v>
      </c>
      <c r="D65" s="38">
        <f>SUM(D50:D64)/B65</f>
        <v>267884433.33333334</v>
      </c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53" t="s">
        <v>28</v>
      </c>
      <c r="B68" s="53"/>
      <c r="C68" s="53"/>
      <c r="D68" s="53"/>
    </row>
    <row r="69" spans="1:4" x14ac:dyDescent="0.25">
      <c r="A69" s="9" t="s">
        <v>33</v>
      </c>
      <c r="B69" s="29" t="s">
        <v>17</v>
      </c>
      <c r="C69" s="29" t="s">
        <v>16</v>
      </c>
      <c r="D69" s="29" t="s">
        <v>15</v>
      </c>
    </row>
    <row r="70" spans="1:4" x14ac:dyDescent="0.25">
      <c r="A70" s="13">
        <f>IF(C30=1,A11:D11," ")</f>
        <v>1</v>
      </c>
      <c r="B70" s="6" t="str">
        <f>IF(C30=1,A11:D11," ")</f>
        <v>Cengkareng</v>
      </c>
      <c r="C70" s="45">
        <f>IF(C30=1,A11:D11," ")</f>
        <v>50</v>
      </c>
      <c r="D70" s="45">
        <f>IF(C30=1,A11:D11," ")</f>
        <v>125623300</v>
      </c>
    </row>
    <row r="71" spans="1:4" x14ac:dyDescent="0.25">
      <c r="A71" s="13">
        <f>IF(C31=1,A12:D12," ")</f>
        <v>2</v>
      </c>
      <c r="B71" s="6" t="str">
        <f>IF(C31=1,A12:D12," ")</f>
        <v xml:space="preserve">Gambir </v>
      </c>
      <c r="C71" s="45">
        <f>IF(C31=1,A12:D12," ")</f>
        <v>14</v>
      </c>
      <c r="D71" s="45">
        <f>IF(C31=1,A12:D12," ")</f>
        <v>29489100</v>
      </c>
    </row>
    <row r="72" spans="1:4" x14ac:dyDescent="0.25">
      <c r="A72" s="13">
        <f>IF(C32=1,A13:D13," ")</f>
        <v>3</v>
      </c>
      <c r="B72" s="6" t="str">
        <f>IF(C32=1,A13:D13," ")</f>
        <v>Roxy Mas</v>
      </c>
      <c r="C72" s="45">
        <f>IF(C32=1,A13:D13," ")</f>
        <v>33</v>
      </c>
      <c r="D72" s="45">
        <f>IF(C32=1,A13:D13," ")</f>
        <v>39927400</v>
      </c>
    </row>
    <row r="73" spans="1:4" x14ac:dyDescent="0.25">
      <c r="A73" s="13">
        <f>IF(C33=1,A14:D14," ")</f>
        <v>4</v>
      </c>
      <c r="B73" s="6" t="str">
        <f>IF(C33=1,A14:D14," ")</f>
        <v>Cempaka Mas</v>
      </c>
      <c r="C73" s="45">
        <f>IF(C33=1,A14:D14," ")</f>
        <v>16</v>
      </c>
      <c r="D73" s="45">
        <f>IF(C33=1,A14:D14," ")</f>
        <v>93172800</v>
      </c>
    </row>
    <row r="74" spans="1:4" x14ac:dyDescent="0.25">
      <c r="A74" s="13" t="str">
        <f t="shared" ref="A74:A78" si="11">IF(C34=1,A15:D15," ")</f>
        <v xml:space="preserve"> </v>
      </c>
      <c r="B74" s="6" t="str">
        <f t="shared" ref="B74:B78" si="12">IF(C34=1,A15:D15," ")</f>
        <v xml:space="preserve"> </v>
      </c>
      <c r="C74" s="45" t="str">
        <f t="shared" ref="C74:C78" si="13">IF(C34=1,A15:D15," ")</f>
        <v xml:space="preserve"> </v>
      </c>
      <c r="D74" s="45" t="str">
        <f t="shared" ref="D74:D78" si="14">IF(C34=1,A15:D15," ")</f>
        <v xml:space="preserve"> </v>
      </c>
    </row>
    <row r="75" spans="1:4" x14ac:dyDescent="0.25">
      <c r="A75" s="13" t="str">
        <f t="shared" si="11"/>
        <v xml:space="preserve"> </v>
      </c>
      <c r="B75" s="6" t="str">
        <f t="shared" si="12"/>
        <v xml:space="preserve"> </v>
      </c>
      <c r="C75" s="45" t="str">
        <f t="shared" si="13"/>
        <v xml:space="preserve"> </v>
      </c>
      <c r="D75" s="45" t="str">
        <f t="shared" si="14"/>
        <v xml:space="preserve"> </v>
      </c>
    </row>
    <row r="76" spans="1:4" x14ac:dyDescent="0.25">
      <c r="A76" s="13" t="str">
        <f t="shared" si="11"/>
        <v xml:space="preserve"> </v>
      </c>
      <c r="B76" s="6" t="str">
        <f t="shared" si="12"/>
        <v xml:space="preserve"> </v>
      </c>
      <c r="C76" s="45" t="str">
        <f t="shared" si="13"/>
        <v xml:space="preserve"> </v>
      </c>
      <c r="D76" s="45" t="str">
        <f t="shared" si="14"/>
        <v xml:space="preserve"> </v>
      </c>
    </row>
    <row r="77" spans="1:4" x14ac:dyDescent="0.25">
      <c r="A77" s="13" t="str">
        <f t="shared" si="11"/>
        <v xml:space="preserve"> </v>
      </c>
      <c r="B77" s="6" t="str">
        <f t="shared" si="12"/>
        <v xml:space="preserve"> </v>
      </c>
      <c r="C77" s="45" t="str">
        <f t="shared" si="13"/>
        <v xml:space="preserve"> </v>
      </c>
      <c r="D77" s="45" t="str">
        <f t="shared" si="14"/>
        <v xml:space="preserve"> </v>
      </c>
    </row>
    <row r="78" spans="1:4" x14ac:dyDescent="0.25">
      <c r="A78" s="13" t="str">
        <f t="shared" si="11"/>
        <v xml:space="preserve"> </v>
      </c>
      <c r="B78" s="6" t="str">
        <f t="shared" si="12"/>
        <v xml:space="preserve"> </v>
      </c>
      <c r="C78" s="45" t="str">
        <f t="shared" si="13"/>
        <v xml:space="preserve"> </v>
      </c>
      <c r="D78" s="45" t="str">
        <f t="shared" si="14"/>
        <v xml:space="preserve"> </v>
      </c>
    </row>
    <row r="79" spans="1:4" x14ac:dyDescent="0.25">
      <c r="A79" s="13">
        <f>IF(C39=1,A20:D20," ")</f>
        <v>10</v>
      </c>
      <c r="B79" s="6" t="str">
        <f>IF(C39=1,A20:D20," ")</f>
        <v>Cimone</v>
      </c>
      <c r="C79" s="45">
        <f>IF(C39=1,A20:D20," ")</f>
        <v>24</v>
      </c>
      <c r="D79" s="45">
        <f>IF(C39=1,A20:D20," ")</f>
        <v>169083300</v>
      </c>
    </row>
    <row r="80" spans="1:4" x14ac:dyDescent="0.25">
      <c r="A80" s="13" t="str">
        <f>IF(C40=1,A21:D21," ")</f>
        <v xml:space="preserve"> </v>
      </c>
      <c r="B80" s="6" t="str">
        <f>IF(C40=1,A21:D21," ")</f>
        <v xml:space="preserve"> </v>
      </c>
      <c r="C80" s="45" t="str">
        <f>IF(C40=1,A21:D21," ")</f>
        <v xml:space="preserve"> </v>
      </c>
      <c r="D80" s="45" t="str">
        <f>IF(C40=1,A21:D21," ")</f>
        <v xml:space="preserve"> </v>
      </c>
    </row>
    <row r="81" spans="1:4" x14ac:dyDescent="0.25">
      <c r="A81" s="13" t="str">
        <f>IF(C41=1,A22:D22," ")</f>
        <v xml:space="preserve"> </v>
      </c>
      <c r="B81" s="6" t="str">
        <f>IF(C41=1,A22:D22," ")</f>
        <v xml:space="preserve"> </v>
      </c>
      <c r="C81" s="45" t="str">
        <f>IF(C41=1,A22:D22," ")</f>
        <v xml:space="preserve"> </v>
      </c>
      <c r="D81" s="45" t="str">
        <f>IF(C41=1,A22:D22," ")</f>
        <v xml:space="preserve"> </v>
      </c>
    </row>
    <row r="82" spans="1:4" x14ac:dyDescent="0.25">
      <c r="A82" s="13" t="str">
        <f>IF(C42=1,A23:D23," ")</f>
        <v xml:space="preserve"> </v>
      </c>
      <c r="B82" s="6" t="str">
        <f>IF(C42=1,A23:D23," ")</f>
        <v xml:space="preserve"> </v>
      </c>
      <c r="C82" s="45" t="str">
        <f>IF(C42=1,A23:D23," ")</f>
        <v xml:space="preserve"> </v>
      </c>
      <c r="D82" s="45" t="str">
        <f>IF(C42=1,A23:D23," ")</f>
        <v xml:space="preserve"> </v>
      </c>
    </row>
    <row r="83" spans="1:4" x14ac:dyDescent="0.25">
      <c r="A83" s="13" t="str">
        <f>IF(C43=1,A24:D24," ")</f>
        <v xml:space="preserve"> </v>
      </c>
      <c r="B83" s="6" t="str">
        <f>IF(C43=1,A24:D24," ")</f>
        <v xml:space="preserve"> </v>
      </c>
      <c r="C83" s="45" t="str">
        <f>IF(C43=1,A24:D24," ")</f>
        <v xml:space="preserve"> </v>
      </c>
      <c r="D83" s="45" t="str">
        <f>IF(C43=1,A24:D24," ")</f>
        <v xml:space="preserve"> </v>
      </c>
    </row>
    <row r="84" spans="1:4" x14ac:dyDescent="0.25">
      <c r="A84" s="13">
        <f>IF(C44=1,A25:D25," ")</f>
        <v>15</v>
      </c>
      <c r="B84" s="6" t="str">
        <f>IF(C44=1,A25:D25," ")</f>
        <v>Tanah Abang</v>
      </c>
      <c r="C84" s="45">
        <f>IF(C44=1,A25:D25," ")</f>
        <v>12</v>
      </c>
      <c r="D84" s="45">
        <f>IF(C44=1,A25:D25," ")</f>
        <v>142272500</v>
      </c>
    </row>
    <row r="85" spans="1:4" x14ac:dyDescent="0.25">
      <c r="A85" s="14"/>
      <c r="B85" s="28">
        <v>6</v>
      </c>
      <c r="C85" s="38">
        <f>SUM(C70:C84)/B85</f>
        <v>24.833333333333332</v>
      </c>
      <c r="D85" s="38">
        <f>SUM(D70:D84)/B85</f>
        <v>99928066.666666672</v>
      </c>
    </row>
    <row r="86" spans="1:4" x14ac:dyDescent="0.25">
      <c r="A86" s="3"/>
      <c r="B86" s="3"/>
      <c r="C86" s="3"/>
      <c r="D86" s="3"/>
    </row>
    <row r="87" spans="1:4" x14ac:dyDescent="0.25">
      <c r="A87" s="53" t="s">
        <v>29</v>
      </c>
      <c r="B87" s="53"/>
      <c r="C87" s="53"/>
      <c r="D87" s="53"/>
    </row>
    <row r="88" spans="1:4" x14ac:dyDescent="0.25">
      <c r="A88" s="9" t="s">
        <v>33</v>
      </c>
      <c r="B88" s="29" t="s">
        <v>17</v>
      </c>
      <c r="C88" s="29" t="s">
        <v>16</v>
      </c>
      <c r="D88" s="29" t="s">
        <v>15</v>
      </c>
    </row>
    <row r="89" spans="1:4" x14ac:dyDescent="0.25">
      <c r="A89" s="17" t="str">
        <f>IF(D30=1,A11:D11," ")</f>
        <v xml:space="preserve"> </v>
      </c>
      <c r="B89" s="46" t="str">
        <f>IF(D30=1,A11:D11," ")</f>
        <v xml:space="preserve"> </v>
      </c>
      <c r="C89" s="47" t="str">
        <f>IF(D30=1,A11:D11," ")</f>
        <v xml:space="preserve"> </v>
      </c>
      <c r="D89" s="47" t="str">
        <f>IF(D30=1,A11:D11," ")</f>
        <v xml:space="preserve"> </v>
      </c>
    </row>
    <row r="90" spans="1:4" x14ac:dyDescent="0.25">
      <c r="A90" s="17" t="str">
        <f t="shared" ref="A90:A103" si="15">IF(D31=1,A12:D12," ")</f>
        <v xml:space="preserve"> </v>
      </c>
      <c r="B90" s="46" t="str">
        <f t="shared" ref="B90:B103" si="16">IF(D31=1,A12:D12," ")</f>
        <v xml:space="preserve"> </v>
      </c>
      <c r="C90" s="47" t="str">
        <f t="shared" ref="C90:C103" si="17">IF(D31=1,A12:D12," ")</f>
        <v xml:space="preserve"> </v>
      </c>
      <c r="D90" s="47" t="str">
        <f t="shared" ref="D90:D103" si="18">IF(D31=1,A12:D12," ")</f>
        <v xml:space="preserve"> </v>
      </c>
    </row>
    <row r="91" spans="1:4" x14ac:dyDescent="0.25">
      <c r="A91" s="17" t="str">
        <f t="shared" si="15"/>
        <v xml:space="preserve"> </v>
      </c>
      <c r="B91" s="46" t="str">
        <f t="shared" si="16"/>
        <v xml:space="preserve"> </v>
      </c>
      <c r="C91" s="47" t="str">
        <f t="shared" si="17"/>
        <v xml:space="preserve"> </v>
      </c>
      <c r="D91" s="47" t="str">
        <f t="shared" si="18"/>
        <v xml:space="preserve"> </v>
      </c>
    </row>
    <row r="92" spans="1:4" x14ac:dyDescent="0.25">
      <c r="A92" s="17" t="str">
        <f t="shared" si="15"/>
        <v xml:space="preserve"> </v>
      </c>
      <c r="B92" s="46" t="str">
        <f t="shared" si="16"/>
        <v xml:space="preserve"> </v>
      </c>
      <c r="C92" s="47" t="str">
        <f t="shared" si="17"/>
        <v xml:space="preserve"> </v>
      </c>
      <c r="D92" s="47" t="str">
        <f t="shared" si="18"/>
        <v xml:space="preserve"> </v>
      </c>
    </row>
    <row r="93" spans="1:4" x14ac:dyDescent="0.25">
      <c r="A93" s="17" t="str">
        <f t="shared" si="15"/>
        <v xml:space="preserve"> </v>
      </c>
      <c r="B93" s="46" t="str">
        <f t="shared" si="16"/>
        <v xml:space="preserve"> </v>
      </c>
      <c r="C93" s="47" t="str">
        <f t="shared" si="17"/>
        <v xml:space="preserve"> </v>
      </c>
      <c r="D93" s="47" t="str">
        <f t="shared" si="18"/>
        <v xml:space="preserve"> </v>
      </c>
    </row>
    <row r="94" spans="1:4" x14ac:dyDescent="0.25">
      <c r="A94" s="17">
        <f>IF(D35=1,A16:D16," ")</f>
        <v>6</v>
      </c>
      <c r="B94" s="46" t="str">
        <f>IF(D35=1,A16:D16," ")</f>
        <v>Pondok Cabe</v>
      </c>
      <c r="C94" s="47">
        <f>IF(D35=1,A16:D16," ")</f>
        <v>86</v>
      </c>
      <c r="D94" s="47">
        <f>IF(D35=1,A16:D16," ")</f>
        <v>880470100</v>
      </c>
    </row>
    <row r="95" spans="1:4" x14ac:dyDescent="0.25">
      <c r="A95" s="17" t="str">
        <f t="shared" si="15"/>
        <v xml:space="preserve"> </v>
      </c>
      <c r="B95" s="46" t="str">
        <f t="shared" si="16"/>
        <v xml:space="preserve"> </v>
      </c>
      <c r="C95" s="47" t="str">
        <f t="shared" si="17"/>
        <v xml:space="preserve"> </v>
      </c>
      <c r="D95" s="47" t="str">
        <f t="shared" si="18"/>
        <v xml:space="preserve"> </v>
      </c>
    </row>
    <row r="96" spans="1:4" x14ac:dyDescent="0.25">
      <c r="A96" s="17" t="str">
        <f t="shared" si="15"/>
        <v xml:space="preserve"> </v>
      </c>
      <c r="B96" s="46" t="str">
        <f t="shared" si="16"/>
        <v xml:space="preserve"> </v>
      </c>
      <c r="C96" s="47" t="str">
        <f t="shared" si="17"/>
        <v xml:space="preserve"> </v>
      </c>
      <c r="D96" s="47" t="str">
        <f t="shared" si="18"/>
        <v xml:space="preserve"> </v>
      </c>
    </row>
    <row r="97" spans="1:4" x14ac:dyDescent="0.25">
      <c r="A97" s="17" t="str">
        <f t="shared" si="15"/>
        <v xml:space="preserve"> </v>
      </c>
      <c r="B97" s="46" t="str">
        <f t="shared" si="16"/>
        <v xml:space="preserve"> </v>
      </c>
      <c r="C97" s="47" t="str">
        <f t="shared" si="17"/>
        <v xml:space="preserve"> </v>
      </c>
      <c r="D97" s="47" t="str">
        <f t="shared" si="18"/>
        <v xml:space="preserve"> </v>
      </c>
    </row>
    <row r="98" spans="1:4" x14ac:dyDescent="0.25">
      <c r="A98" s="17" t="str">
        <f t="shared" si="15"/>
        <v xml:space="preserve"> </v>
      </c>
      <c r="B98" s="46" t="str">
        <f t="shared" si="16"/>
        <v xml:space="preserve"> </v>
      </c>
      <c r="C98" s="47" t="str">
        <f t="shared" si="17"/>
        <v xml:space="preserve"> </v>
      </c>
      <c r="D98" s="47" t="str">
        <f t="shared" si="18"/>
        <v xml:space="preserve"> </v>
      </c>
    </row>
    <row r="99" spans="1:4" x14ac:dyDescent="0.25">
      <c r="A99" s="17">
        <f>IF(D40=1,A21:D21," ")</f>
        <v>11</v>
      </c>
      <c r="B99" s="46" t="str">
        <f>IF(D40=1,A21:D21," ")</f>
        <v>Kebayoran Lama</v>
      </c>
      <c r="C99" s="47">
        <f>IF(D40=1,A21:D21," ")</f>
        <v>90</v>
      </c>
      <c r="D99" s="47">
        <f>IF(D40=1,A21:D21," ")</f>
        <v>984850700</v>
      </c>
    </row>
    <row r="100" spans="1:4" x14ac:dyDescent="0.25">
      <c r="A100" s="17" t="str">
        <f t="shared" si="15"/>
        <v xml:space="preserve"> </v>
      </c>
      <c r="B100" s="46" t="str">
        <f t="shared" si="16"/>
        <v xml:space="preserve"> </v>
      </c>
      <c r="C100" s="47" t="str">
        <f t="shared" si="17"/>
        <v xml:space="preserve"> </v>
      </c>
      <c r="D100" s="47" t="str">
        <f t="shared" si="18"/>
        <v xml:space="preserve"> </v>
      </c>
    </row>
    <row r="101" spans="1:4" x14ac:dyDescent="0.25">
      <c r="A101" s="17" t="str">
        <f t="shared" si="15"/>
        <v xml:space="preserve"> </v>
      </c>
      <c r="B101" s="46" t="str">
        <f t="shared" si="16"/>
        <v xml:space="preserve"> </v>
      </c>
      <c r="C101" s="47" t="str">
        <f t="shared" si="17"/>
        <v xml:space="preserve"> </v>
      </c>
      <c r="D101" s="47" t="str">
        <f t="shared" si="18"/>
        <v xml:space="preserve"> </v>
      </c>
    </row>
    <row r="102" spans="1:4" x14ac:dyDescent="0.25">
      <c r="A102" s="17">
        <f>IF(D43=1,A24:D24," ")</f>
        <v>14</v>
      </c>
      <c r="B102" s="46" t="str">
        <f>IF(D43=1,A24:D24," ")</f>
        <v>Bintaro</v>
      </c>
      <c r="C102" s="47">
        <f>IF(D43=1,A24:D24," ")</f>
        <v>173</v>
      </c>
      <c r="D102" s="47">
        <f>IF(D43=1,A24:D24," ")</f>
        <v>631797594</v>
      </c>
    </row>
    <row r="103" spans="1:4" x14ac:dyDescent="0.25">
      <c r="A103" s="17" t="str">
        <f t="shared" si="15"/>
        <v xml:space="preserve"> </v>
      </c>
      <c r="B103" s="46" t="str">
        <f t="shared" si="16"/>
        <v xml:space="preserve"> </v>
      </c>
      <c r="C103" s="47" t="str">
        <f t="shared" si="17"/>
        <v xml:space="preserve"> </v>
      </c>
      <c r="D103" s="47" t="str">
        <f t="shared" si="18"/>
        <v xml:space="preserve"> </v>
      </c>
    </row>
    <row r="104" spans="1:4" x14ac:dyDescent="0.25">
      <c r="A104" s="14"/>
      <c r="B104" s="28">
        <v>3</v>
      </c>
      <c r="C104" s="38">
        <f>SUM(C89:C103)/B104</f>
        <v>116.33333333333333</v>
      </c>
      <c r="D104" s="38">
        <f>SUM(D89:D103)/B104</f>
        <v>832372798</v>
      </c>
    </row>
    <row r="107" spans="1:4" x14ac:dyDescent="0.25">
      <c r="A107" s="53" t="s">
        <v>43</v>
      </c>
      <c r="B107" s="53"/>
      <c r="C107" s="53"/>
    </row>
    <row r="108" spans="1:4" x14ac:dyDescent="0.25">
      <c r="A108" s="10" t="s">
        <v>30</v>
      </c>
      <c r="B108" s="10" t="s">
        <v>31</v>
      </c>
      <c r="C108" s="10" t="s">
        <v>32</v>
      </c>
    </row>
    <row r="109" spans="1:4" x14ac:dyDescent="0.25">
      <c r="A109" s="15" t="s">
        <v>21</v>
      </c>
      <c r="B109" s="48">
        <f>C65</f>
        <v>26.833333333333332</v>
      </c>
      <c r="C109" s="48">
        <f>D65</f>
        <v>267884433.33333334</v>
      </c>
    </row>
    <row r="110" spans="1:4" x14ac:dyDescent="0.25">
      <c r="A110" s="15" t="s">
        <v>20</v>
      </c>
      <c r="B110" s="48">
        <f>C85</f>
        <v>24.833333333333332</v>
      </c>
      <c r="C110" s="48">
        <f>D85</f>
        <v>99928066.666666672</v>
      </c>
    </row>
    <row r="111" spans="1:4" x14ac:dyDescent="0.25">
      <c r="A111" s="15" t="s">
        <v>19</v>
      </c>
      <c r="B111" s="49">
        <f>C104</f>
        <v>116.33333333333333</v>
      </c>
      <c r="C111" s="49">
        <f>D104</f>
        <v>832372798</v>
      </c>
    </row>
  </sheetData>
  <mergeCells count="8">
    <mergeCell ref="A87:D87"/>
    <mergeCell ref="A107:C107"/>
    <mergeCell ref="A2:C2"/>
    <mergeCell ref="A9:I9"/>
    <mergeCell ref="A28:D28"/>
    <mergeCell ref="A47:D47"/>
    <mergeCell ref="A48:D48"/>
    <mergeCell ref="A68:D68"/>
  </mergeCells>
  <conditionalFormatting sqref="B30:D44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"/>
  <sheetViews>
    <sheetView tabSelected="1" topLeftCell="A10" workbookViewId="0">
      <selection activeCell="G27" sqref="G27"/>
    </sheetView>
  </sheetViews>
  <sheetFormatPr defaultRowHeight="15" x14ac:dyDescent="0.25"/>
  <cols>
    <col min="2" max="2" width="21" customWidth="1"/>
    <col min="3" max="3" width="20" customWidth="1"/>
    <col min="4" max="4" width="20.28515625" customWidth="1"/>
    <col min="5" max="7" width="12" bestFit="1" customWidth="1"/>
    <col min="8" max="8" width="16.7109375" customWidth="1"/>
    <col min="9" max="9" width="15.5703125" bestFit="1" customWidth="1"/>
    <col min="10" max="10" width="17" customWidth="1"/>
  </cols>
  <sheetData>
    <row r="2" spans="1:10" x14ac:dyDescent="0.25">
      <c r="A2" s="53" t="s">
        <v>46</v>
      </c>
      <c r="B2" s="53"/>
      <c r="C2" s="53"/>
    </row>
    <row r="3" spans="1:10" x14ac:dyDescent="0.25">
      <c r="A3" s="10" t="s">
        <v>30</v>
      </c>
      <c r="B3" s="10" t="s">
        <v>31</v>
      </c>
      <c r="C3" s="10" t="s">
        <v>32</v>
      </c>
    </row>
    <row r="4" spans="1:10" x14ac:dyDescent="0.25">
      <c r="A4" s="15" t="s">
        <v>21</v>
      </c>
      <c r="B4" s="48">
        <f>'Iterasi-4'!B109</f>
        <v>26.833333333333332</v>
      </c>
      <c r="C4" s="48">
        <f>'Iterasi-4'!C109</f>
        <v>267884433.33333334</v>
      </c>
      <c r="D4" s="1"/>
      <c r="E4" s="32"/>
    </row>
    <row r="5" spans="1:10" x14ac:dyDescent="0.25">
      <c r="A5" s="15" t="s">
        <v>20</v>
      </c>
      <c r="B5" s="48">
        <f>'Iterasi-4'!B110</f>
        <v>24.833333333333332</v>
      </c>
      <c r="C5" s="48">
        <f>'Iterasi-4'!C110</f>
        <v>99928066.666666672</v>
      </c>
      <c r="D5" s="1"/>
      <c r="E5" s="32"/>
    </row>
    <row r="6" spans="1:10" x14ac:dyDescent="0.25">
      <c r="A6" s="15" t="s">
        <v>19</v>
      </c>
      <c r="B6" s="48">
        <f>'Iterasi-4'!B111</f>
        <v>116.33333333333333</v>
      </c>
      <c r="C6" s="48">
        <f>'Iterasi-4'!C111</f>
        <v>832372798</v>
      </c>
      <c r="D6" s="1"/>
    </row>
    <row r="9" spans="1:10" x14ac:dyDescent="0.25">
      <c r="A9" s="54" t="s">
        <v>23</v>
      </c>
      <c r="B9" s="54"/>
      <c r="C9" s="54"/>
      <c r="D9" s="54"/>
      <c r="E9" s="54"/>
      <c r="F9" s="54"/>
      <c r="G9" s="54"/>
      <c r="H9" s="54"/>
      <c r="I9" s="54"/>
    </row>
    <row r="10" spans="1:10" x14ac:dyDescent="0.25">
      <c r="A10" s="29" t="s">
        <v>18</v>
      </c>
      <c r="B10" s="29" t="s">
        <v>17</v>
      </c>
      <c r="C10" s="29" t="s">
        <v>16</v>
      </c>
      <c r="D10" s="29" t="s">
        <v>15</v>
      </c>
      <c r="E10" s="10" t="s">
        <v>21</v>
      </c>
      <c r="F10" s="10" t="s">
        <v>20</v>
      </c>
      <c r="G10" s="10" t="s">
        <v>19</v>
      </c>
      <c r="H10" s="10" t="s">
        <v>24</v>
      </c>
      <c r="I10" s="10" t="s">
        <v>25</v>
      </c>
      <c r="J10" s="10" t="s">
        <v>48</v>
      </c>
    </row>
    <row r="11" spans="1:10" x14ac:dyDescent="0.25">
      <c r="A11" s="5">
        <v>1</v>
      </c>
      <c r="B11" s="6" t="s">
        <v>14</v>
      </c>
      <c r="C11" s="5">
        <v>50</v>
      </c>
      <c r="D11" s="7">
        <v>125623300</v>
      </c>
      <c r="E11" s="18">
        <f>SQRT(((C11-$B$4)^2)+(D11-$C$4)^2)</f>
        <v>142261133.33333522</v>
      </c>
      <c r="F11" s="18">
        <f>SQRT(((C11-$B$5)^2)+(D11-$C$5)^2)</f>
        <v>25695233.333345655</v>
      </c>
      <c r="G11" s="18">
        <f>SQRT(((C11-$B$6)^2)+(D11-$C$6)^2)</f>
        <v>706749498.0000031</v>
      </c>
      <c r="H11" s="35">
        <f>MIN(E11:F11:G11)</f>
        <v>25695233.333345655</v>
      </c>
      <c r="I11" s="37" t="str">
        <f>IF(MIN(E11:G11)=E11,E$10, IF(MIN(E11:G11)=F11,F$10,IF(MIN(E11:G11)=G11,G$10,  "")))</f>
        <v>C2</v>
      </c>
      <c r="J11" s="51" t="str">
        <f>IF(I11='Iterasi-4'!I11,"Aman","Berubah")</f>
        <v>Aman</v>
      </c>
    </row>
    <row r="12" spans="1:10" x14ac:dyDescent="0.25">
      <c r="A12" s="5">
        <v>2</v>
      </c>
      <c r="B12" s="6" t="s">
        <v>13</v>
      </c>
      <c r="C12" s="5">
        <v>14</v>
      </c>
      <c r="D12" s="7">
        <v>29489100</v>
      </c>
      <c r="E12" s="18">
        <f t="shared" ref="E12:E25" si="0">SQRT(((C12-$B$4)^2)+(D12-$C$4)^2)</f>
        <v>238395333.3333337</v>
      </c>
      <c r="F12" s="18">
        <f t="shared" ref="F12:F25" si="1">SQRT(((C12-$B$5)^2)+(D12-$C$5)^2)</f>
        <v>70438966.666667506</v>
      </c>
      <c r="G12" s="18">
        <f t="shared" ref="G12:G25" si="2">SQRT(((C12-$B$6)^2)+(D12-$C$6)^2)</f>
        <v>802883698.00000656</v>
      </c>
      <c r="H12" s="35">
        <f>MIN(E12:F12:G12)</f>
        <v>70438966.666667506</v>
      </c>
      <c r="I12" s="37" t="str">
        <f t="shared" ref="I12:I25" si="3">IF(MIN(E12:G12)=E12,E$10, IF(MIN(E12:G12)=F12,F$10,IF(MIN(E12:G12)=G12,G$10,  "")))</f>
        <v>C2</v>
      </c>
      <c r="J12" s="51" t="str">
        <f>IF(I12='Iterasi-4'!I12,"Aman","Berubah")</f>
        <v>Aman</v>
      </c>
    </row>
    <row r="13" spans="1:10" x14ac:dyDescent="0.25">
      <c r="A13" s="5">
        <v>3</v>
      </c>
      <c r="B13" s="6" t="s">
        <v>12</v>
      </c>
      <c r="C13" s="5">
        <v>33</v>
      </c>
      <c r="D13" s="7">
        <v>39927400</v>
      </c>
      <c r="E13" s="18">
        <f t="shared" si="0"/>
        <v>227957033.33333343</v>
      </c>
      <c r="F13" s="18">
        <f t="shared" si="1"/>
        <v>60000666.666667223</v>
      </c>
      <c r="G13" s="18">
        <f t="shared" si="2"/>
        <v>792445398.00000441</v>
      </c>
      <c r="H13" s="35">
        <f>MIN(E13:F13:G13)</f>
        <v>60000666.666667223</v>
      </c>
      <c r="I13" s="37" t="str">
        <f t="shared" si="3"/>
        <v>C2</v>
      </c>
      <c r="J13" s="51" t="str">
        <f>IF(I13='Iterasi-4'!I13,"Aman","Berubah")</f>
        <v>Aman</v>
      </c>
    </row>
    <row r="14" spans="1:10" x14ac:dyDescent="0.25">
      <c r="A14" s="5">
        <v>4</v>
      </c>
      <c r="B14" s="6" t="s">
        <v>11</v>
      </c>
      <c r="C14" s="5">
        <v>16</v>
      </c>
      <c r="D14" s="7">
        <v>93172800</v>
      </c>
      <c r="E14" s="18">
        <f t="shared" si="0"/>
        <v>174711633.33333367</v>
      </c>
      <c r="F14" s="18">
        <f t="shared" si="1"/>
        <v>6755266.6666724468</v>
      </c>
      <c r="G14" s="18">
        <f t="shared" si="2"/>
        <v>739199998.00000679</v>
      </c>
      <c r="H14" s="35">
        <f>MIN(E14:F14:G14)</f>
        <v>6755266.6666724468</v>
      </c>
      <c r="I14" s="37" t="str">
        <f t="shared" si="3"/>
        <v>C2</v>
      </c>
      <c r="J14" s="51" t="str">
        <f>IF(I14='Iterasi-4'!I14,"Aman","Berubah")</f>
        <v>Aman</v>
      </c>
    </row>
    <row r="15" spans="1:10" x14ac:dyDescent="0.25">
      <c r="A15" s="5">
        <v>5</v>
      </c>
      <c r="B15" s="6" t="s">
        <v>10</v>
      </c>
      <c r="C15" s="5">
        <v>27</v>
      </c>
      <c r="D15" s="7">
        <v>398242600</v>
      </c>
      <c r="E15" s="18">
        <f t="shared" si="0"/>
        <v>130358166.66666666</v>
      </c>
      <c r="F15" s="18">
        <f t="shared" si="1"/>
        <v>298314533.33333331</v>
      </c>
      <c r="G15" s="18">
        <f t="shared" si="2"/>
        <v>434130198.00000918</v>
      </c>
      <c r="H15" s="35">
        <f>MIN(E15:F15:G15)</f>
        <v>130358166.66666666</v>
      </c>
      <c r="I15" s="37" t="str">
        <f t="shared" si="3"/>
        <v>C1</v>
      </c>
      <c r="J15" s="51" t="str">
        <f>IF(I15='Iterasi-4'!I15,"Aman","Berubah")</f>
        <v>Aman</v>
      </c>
    </row>
    <row r="16" spans="1:10" x14ac:dyDescent="0.25">
      <c r="A16" s="5">
        <v>6</v>
      </c>
      <c r="B16" s="6" t="s">
        <v>9</v>
      </c>
      <c r="C16" s="5">
        <v>86</v>
      </c>
      <c r="D16" s="7">
        <v>880470100</v>
      </c>
      <c r="E16" s="18">
        <f t="shared" si="0"/>
        <v>612585666.66666949</v>
      </c>
      <c r="F16" s="18">
        <f t="shared" si="1"/>
        <v>780542033.33333576</v>
      </c>
      <c r="G16" s="18">
        <f t="shared" si="2"/>
        <v>48097302.000009567</v>
      </c>
      <c r="H16" s="35">
        <f>MIN(E16:F16:G16)</f>
        <v>48097302.000009567</v>
      </c>
      <c r="I16" s="37" t="str">
        <f t="shared" si="3"/>
        <v>C3</v>
      </c>
      <c r="J16" s="51" t="str">
        <f>IF(I16='Iterasi-4'!I16,"Aman","Berubah")</f>
        <v>Aman</v>
      </c>
    </row>
    <row r="17" spans="1:10" x14ac:dyDescent="0.25">
      <c r="A17" s="5">
        <v>7</v>
      </c>
      <c r="B17" s="6" t="s">
        <v>8</v>
      </c>
      <c r="C17" s="5">
        <v>28</v>
      </c>
      <c r="D17" s="7">
        <v>242963350</v>
      </c>
      <c r="E17" s="18">
        <f t="shared" si="0"/>
        <v>24921083.333333373</v>
      </c>
      <c r="F17" s="18">
        <f t="shared" si="1"/>
        <v>143035283.33333337</v>
      </c>
      <c r="G17" s="18">
        <f t="shared" si="2"/>
        <v>589409448.00000668</v>
      </c>
      <c r="H17" s="35">
        <f>MIN(E17:F17:G17)</f>
        <v>24921083.333333373</v>
      </c>
      <c r="I17" s="37" t="str">
        <f t="shared" si="3"/>
        <v>C1</v>
      </c>
      <c r="J17" s="51" t="str">
        <f>IF(I17='Iterasi-4'!I17,"Aman","Berubah")</f>
        <v>Aman</v>
      </c>
    </row>
    <row r="18" spans="1:10" x14ac:dyDescent="0.25">
      <c r="A18" s="5">
        <v>8</v>
      </c>
      <c r="B18" s="6" t="s">
        <v>7</v>
      </c>
      <c r="C18" s="5">
        <v>14</v>
      </c>
      <c r="D18" s="7">
        <v>207552050</v>
      </c>
      <c r="E18" s="18">
        <f t="shared" si="0"/>
        <v>60332383.333334707</v>
      </c>
      <c r="F18" s="18">
        <f t="shared" si="1"/>
        <v>107623983.33333388</v>
      </c>
      <c r="G18" s="18">
        <f t="shared" si="2"/>
        <v>624820748.00000834</v>
      </c>
      <c r="H18" s="35">
        <f>MIN(E18:F18:G18)</f>
        <v>60332383.333334707</v>
      </c>
      <c r="I18" s="37" t="str">
        <f t="shared" si="3"/>
        <v>C1</v>
      </c>
      <c r="J18" s="51" t="str">
        <f>IF(I18='Iterasi-4'!I18,"Aman","Berubah")</f>
        <v>Aman</v>
      </c>
    </row>
    <row r="19" spans="1:10" x14ac:dyDescent="0.25">
      <c r="A19" s="5">
        <v>9</v>
      </c>
      <c r="B19" s="6" t="s">
        <v>6</v>
      </c>
      <c r="C19" s="5">
        <v>37</v>
      </c>
      <c r="D19" s="7">
        <v>212363150</v>
      </c>
      <c r="E19" s="18">
        <f t="shared" si="0"/>
        <v>55521283.333334275</v>
      </c>
      <c r="F19" s="18">
        <f t="shared" si="1"/>
        <v>112435083.33333398</v>
      </c>
      <c r="G19" s="18">
        <f t="shared" si="2"/>
        <v>620009648.00000501</v>
      </c>
      <c r="H19" s="35">
        <f>MIN(E19:F19:G19)</f>
        <v>55521283.333334275</v>
      </c>
      <c r="I19" s="37" t="str">
        <f t="shared" si="3"/>
        <v>C1</v>
      </c>
      <c r="J19" s="51" t="str">
        <f>IF(I19='Iterasi-4'!I19,"Aman","Berubah")</f>
        <v>Aman</v>
      </c>
    </row>
    <row r="20" spans="1:10" x14ac:dyDescent="0.25">
      <c r="A20" s="5">
        <v>10</v>
      </c>
      <c r="B20" s="6" t="s">
        <v>5</v>
      </c>
      <c r="C20" s="5">
        <v>24</v>
      </c>
      <c r="D20" s="7">
        <v>169083300</v>
      </c>
      <c r="E20" s="18">
        <f t="shared" si="0"/>
        <v>98801133.333333388</v>
      </c>
      <c r="F20" s="18">
        <f t="shared" si="1"/>
        <v>69155233.333333328</v>
      </c>
      <c r="G20" s="18">
        <f t="shared" si="2"/>
        <v>663289498.00000644</v>
      </c>
      <c r="H20" s="35">
        <f>MIN(E20:F20:G20)</f>
        <v>69155233.333333328</v>
      </c>
      <c r="I20" s="37" t="str">
        <f t="shared" si="3"/>
        <v>C2</v>
      </c>
      <c r="J20" s="51" t="str">
        <f>IF(I20='Iterasi-4'!I20,"Aman","Berubah")</f>
        <v>Aman</v>
      </c>
    </row>
    <row r="21" spans="1:10" x14ac:dyDescent="0.25">
      <c r="A21" s="5">
        <v>11</v>
      </c>
      <c r="B21" s="6" t="s">
        <v>4</v>
      </c>
      <c r="C21" s="5">
        <v>90</v>
      </c>
      <c r="D21" s="7">
        <v>984850700</v>
      </c>
      <c r="E21" s="18">
        <f t="shared" si="0"/>
        <v>716966266.66666937</v>
      </c>
      <c r="F21" s="18">
        <f t="shared" si="1"/>
        <v>884922633.33333576</v>
      </c>
      <c r="G21" s="18">
        <f t="shared" si="2"/>
        <v>152477902.00000226</v>
      </c>
      <c r="H21" s="35">
        <f>MIN(E21:F21:G21)</f>
        <v>152477902.00000226</v>
      </c>
      <c r="I21" s="37" t="str">
        <f t="shared" si="3"/>
        <v>C3</v>
      </c>
      <c r="J21" s="51" t="str">
        <f>IF(I21='Iterasi-4'!I21,"Aman","Berubah")</f>
        <v>Aman</v>
      </c>
    </row>
    <row r="22" spans="1:10" x14ac:dyDescent="0.25">
      <c r="A22" s="5">
        <v>12</v>
      </c>
      <c r="B22" s="6" t="s">
        <v>3</v>
      </c>
      <c r="C22" s="5">
        <v>26</v>
      </c>
      <c r="D22" s="7">
        <v>303690500</v>
      </c>
      <c r="E22" s="18">
        <f t="shared" si="0"/>
        <v>35806066.666666664</v>
      </c>
      <c r="F22" s="18">
        <f t="shared" si="1"/>
        <v>203762433.33333331</v>
      </c>
      <c r="G22" s="18">
        <f t="shared" si="2"/>
        <v>528682298.00000769</v>
      </c>
      <c r="H22" s="35">
        <f>MIN(E22:F22:G22)</f>
        <v>35806066.666666664</v>
      </c>
      <c r="I22" s="37" t="str">
        <f t="shared" si="3"/>
        <v>C1</v>
      </c>
      <c r="J22" s="51" t="str">
        <f>IF(I22='Iterasi-4'!I22,"Aman","Berubah")</f>
        <v>Aman</v>
      </c>
    </row>
    <row r="23" spans="1:10" x14ac:dyDescent="0.25">
      <c r="A23" s="5">
        <v>13</v>
      </c>
      <c r="B23" s="6" t="s">
        <v>2</v>
      </c>
      <c r="C23" s="5">
        <v>29</v>
      </c>
      <c r="D23" s="7">
        <v>242494950</v>
      </c>
      <c r="E23" s="18">
        <f t="shared" si="0"/>
        <v>25389483.333333436</v>
      </c>
      <c r="F23" s="18">
        <f t="shared" si="1"/>
        <v>142566883.33333337</v>
      </c>
      <c r="G23" s="18">
        <f t="shared" si="2"/>
        <v>589877848.00000644</v>
      </c>
      <c r="H23" s="35">
        <f>MIN(E23:F23:G23)</f>
        <v>25389483.333333436</v>
      </c>
      <c r="I23" s="37" t="str">
        <f t="shared" si="3"/>
        <v>C1</v>
      </c>
      <c r="J23" s="51" t="str">
        <f>IF(I23='Iterasi-4'!I23,"Aman","Berubah")</f>
        <v>Aman</v>
      </c>
    </row>
    <row r="24" spans="1:10" x14ac:dyDescent="0.25">
      <c r="A24" s="5">
        <v>14</v>
      </c>
      <c r="B24" s="6" t="s">
        <v>1</v>
      </c>
      <c r="C24" s="5">
        <v>173</v>
      </c>
      <c r="D24" s="7">
        <v>631797594</v>
      </c>
      <c r="E24" s="18">
        <f t="shared" si="0"/>
        <v>363913160.66669595</v>
      </c>
      <c r="F24" s="18">
        <f t="shared" si="1"/>
        <v>531869527.33335394</v>
      </c>
      <c r="G24" s="18">
        <f t="shared" si="2"/>
        <v>200575204.00000799</v>
      </c>
      <c r="H24" s="35">
        <f>MIN(E24:F24:G24)</f>
        <v>200575204.00000799</v>
      </c>
      <c r="I24" s="37" t="str">
        <f t="shared" si="3"/>
        <v>C3</v>
      </c>
      <c r="J24" s="51" t="str">
        <f>IF(I24='Iterasi-4'!I24,"Aman","Berubah")</f>
        <v>Aman</v>
      </c>
    </row>
    <row r="25" spans="1:10" x14ac:dyDescent="0.25">
      <c r="A25" s="5">
        <v>15</v>
      </c>
      <c r="B25" s="6" t="s">
        <v>0</v>
      </c>
      <c r="C25" s="5">
        <v>12</v>
      </c>
      <c r="D25" s="7">
        <v>142272500</v>
      </c>
      <c r="E25" s="18">
        <f t="shared" si="0"/>
        <v>125611933.33333422</v>
      </c>
      <c r="F25" s="18">
        <f t="shared" si="1"/>
        <v>42344433.333335273</v>
      </c>
      <c r="G25" s="18">
        <f t="shared" si="2"/>
        <v>690100298.00000787</v>
      </c>
      <c r="H25" s="35">
        <f>MIN(E25:F25:G25)</f>
        <v>42344433.333335273</v>
      </c>
      <c r="I25" s="37" t="str">
        <f t="shared" si="3"/>
        <v>C2</v>
      </c>
      <c r="J25" s="51" t="str">
        <f>IF(I25='Iterasi-4'!I25,"Aman","Berubah")</f>
        <v>Aman</v>
      </c>
    </row>
    <row r="28" spans="1:10" x14ac:dyDescent="0.25">
      <c r="A28" s="53" t="s">
        <v>47</v>
      </c>
      <c r="B28" s="53"/>
      <c r="C28" s="53"/>
      <c r="D28" s="53"/>
    </row>
    <row r="29" spans="1:10" x14ac:dyDescent="0.25">
      <c r="A29" s="10" t="s">
        <v>18</v>
      </c>
      <c r="B29" s="10" t="s">
        <v>21</v>
      </c>
      <c r="C29" s="10" t="s">
        <v>20</v>
      </c>
      <c r="D29" s="10" t="s">
        <v>19</v>
      </c>
    </row>
    <row r="30" spans="1:10" x14ac:dyDescent="0.25">
      <c r="A30" s="15">
        <v>1</v>
      </c>
      <c r="B30" s="15" t="str">
        <f>IF(I11="C1",1," ")</f>
        <v xml:space="preserve"> </v>
      </c>
      <c r="C30" s="15">
        <f>IF(I11="C2",1," ")</f>
        <v>1</v>
      </c>
      <c r="D30" s="15" t="str">
        <f>IF(I11="C3",1," ")</f>
        <v xml:space="preserve"> </v>
      </c>
    </row>
    <row r="31" spans="1:10" x14ac:dyDescent="0.25">
      <c r="A31" s="15">
        <v>2</v>
      </c>
      <c r="B31" s="15" t="str">
        <f t="shared" ref="B31:B43" si="4">IF(I12="C1",1," ")</f>
        <v xml:space="preserve"> </v>
      </c>
      <c r="C31" s="15">
        <f t="shared" ref="C31:C43" si="5">IF(I12="C2",1," ")</f>
        <v>1</v>
      </c>
      <c r="D31" s="15" t="str">
        <f t="shared" ref="D31:D44" si="6">IF(I12="C3",1," ")</f>
        <v xml:space="preserve"> </v>
      </c>
    </row>
    <row r="32" spans="1:10" x14ac:dyDescent="0.25">
      <c r="A32" s="15">
        <v>3</v>
      </c>
      <c r="B32" s="15" t="str">
        <f t="shared" si="4"/>
        <v xml:space="preserve"> </v>
      </c>
      <c r="C32" s="15">
        <f t="shared" si="5"/>
        <v>1</v>
      </c>
      <c r="D32" s="15" t="str">
        <f t="shared" si="6"/>
        <v xml:space="preserve"> </v>
      </c>
    </row>
    <row r="33" spans="1:4" x14ac:dyDescent="0.25">
      <c r="A33" s="15">
        <v>4</v>
      </c>
      <c r="B33" s="15" t="str">
        <f t="shared" si="4"/>
        <v xml:space="preserve"> </v>
      </c>
      <c r="C33" s="15">
        <f t="shared" si="5"/>
        <v>1</v>
      </c>
      <c r="D33" s="15" t="str">
        <f t="shared" si="6"/>
        <v xml:space="preserve"> </v>
      </c>
    </row>
    <row r="34" spans="1:4" x14ac:dyDescent="0.25">
      <c r="A34" s="15">
        <v>5</v>
      </c>
      <c r="B34" s="15">
        <f t="shared" si="4"/>
        <v>1</v>
      </c>
      <c r="C34" s="15" t="str">
        <f t="shared" si="5"/>
        <v xml:space="preserve"> </v>
      </c>
      <c r="D34" s="15" t="str">
        <f t="shared" si="6"/>
        <v xml:space="preserve"> </v>
      </c>
    </row>
    <row r="35" spans="1:4" x14ac:dyDescent="0.25">
      <c r="A35" s="15">
        <v>6</v>
      </c>
      <c r="B35" s="15" t="str">
        <f t="shared" si="4"/>
        <v xml:space="preserve"> </v>
      </c>
      <c r="C35" s="15" t="str">
        <f t="shared" si="5"/>
        <v xml:space="preserve"> </v>
      </c>
      <c r="D35" s="15">
        <f t="shared" si="6"/>
        <v>1</v>
      </c>
    </row>
    <row r="36" spans="1:4" x14ac:dyDescent="0.25">
      <c r="A36" s="15">
        <v>7</v>
      </c>
      <c r="B36" s="15">
        <f t="shared" si="4"/>
        <v>1</v>
      </c>
      <c r="C36" s="15" t="str">
        <f t="shared" si="5"/>
        <v xml:space="preserve"> </v>
      </c>
      <c r="D36" s="15" t="str">
        <f t="shared" si="6"/>
        <v xml:space="preserve"> </v>
      </c>
    </row>
    <row r="37" spans="1:4" x14ac:dyDescent="0.25">
      <c r="A37" s="15">
        <v>8</v>
      </c>
      <c r="B37" s="15">
        <f t="shared" si="4"/>
        <v>1</v>
      </c>
      <c r="C37" s="15" t="str">
        <f t="shared" si="5"/>
        <v xml:space="preserve"> </v>
      </c>
      <c r="D37" s="15" t="str">
        <f t="shared" si="6"/>
        <v xml:space="preserve"> </v>
      </c>
    </row>
    <row r="38" spans="1:4" x14ac:dyDescent="0.25">
      <c r="A38" s="15">
        <v>9</v>
      </c>
      <c r="B38" s="15">
        <f t="shared" si="4"/>
        <v>1</v>
      </c>
      <c r="C38" s="15" t="str">
        <f t="shared" si="5"/>
        <v xml:space="preserve"> </v>
      </c>
      <c r="D38" s="15" t="str">
        <f t="shared" si="6"/>
        <v xml:space="preserve"> </v>
      </c>
    </row>
    <row r="39" spans="1:4" x14ac:dyDescent="0.25">
      <c r="A39" s="15">
        <v>10</v>
      </c>
      <c r="B39" s="15" t="str">
        <f t="shared" si="4"/>
        <v xml:space="preserve"> </v>
      </c>
      <c r="C39" s="15">
        <f t="shared" si="5"/>
        <v>1</v>
      </c>
      <c r="D39" s="15" t="str">
        <f t="shared" si="6"/>
        <v xml:space="preserve"> </v>
      </c>
    </row>
    <row r="40" spans="1:4" x14ac:dyDescent="0.25">
      <c r="A40" s="15">
        <v>11</v>
      </c>
      <c r="B40" s="15" t="str">
        <f t="shared" si="4"/>
        <v xml:space="preserve"> </v>
      </c>
      <c r="C40" s="15" t="str">
        <f t="shared" si="5"/>
        <v xml:space="preserve"> </v>
      </c>
      <c r="D40" s="15">
        <f t="shared" si="6"/>
        <v>1</v>
      </c>
    </row>
    <row r="41" spans="1:4" x14ac:dyDescent="0.25">
      <c r="A41" s="15">
        <v>12</v>
      </c>
      <c r="B41" s="15">
        <f t="shared" si="4"/>
        <v>1</v>
      </c>
      <c r="C41" s="15" t="str">
        <f t="shared" si="5"/>
        <v xml:space="preserve"> </v>
      </c>
      <c r="D41" s="15" t="str">
        <f t="shared" si="6"/>
        <v xml:space="preserve"> </v>
      </c>
    </row>
    <row r="42" spans="1:4" x14ac:dyDescent="0.25">
      <c r="A42" s="15">
        <v>13</v>
      </c>
      <c r="B42" s="15">
        <f t="shared" si="4"/>
        <v>1</v>
      </c>
      <c r="C42" s="15" t="str">
        <f t="shared" si="5"/>
        <v xml:space="preserve"> </v>
      </c>
      <c r="D42" s="15" t="str">
        <f t="shared" si="6"/>
        <v xml:space="preserve"> </v>
      </c>
    </row>
    <row r="43" spans="1:4" x14ac:dyDescent="0.25">
      <c r="A43" s="15">
        <v>14</v>
      </c>
      <c r="B43" s="15" t="str">
        <f t="shared" si="4"/>
        <v xml:space="preserve"> </v>
      </c>
      <c r="C43" s="15" t="str">
        <f t="shared" si="5"/>
        <v xml:space="preserve"> </v>
      </c>
      <c r="D43" s="15">
        <f t="shared" si="6"/>
        <v>1</v>
      </c>
    </row>
    <row r="44" spans="1:4" x14ac:dyDescent="0.25">
      <c r="A44" s="15">
        <v>15</v>
      </c>
      <c r="B44" s="15" t="str">
        <f>IF(I25="C1",1," ")</f>
        <v xml:space="preserve"> </v>
      </c>
      <c r="C44" s="15">
        <f>IF(I25="C2",1," ")</f>
        <v>1</v>
      </c>
      <c r="D44" s="15" t="str">
        <f t="shared" si="6"/>
        <v xml:space="preserve"> </v>
      </c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56" t="s">
        <v>26</v>
      </c>
      <c r="B47" s="56"/>
      <c r="C47" s="56"/>
      <c r="D47" s="56"/>
    </row>
    <row r="48" spans="1:4" x14ac:dyDescent="0.25">
      <c r="A48" s="53" t="s">
        <v>27</v>
      </c>
      <c r="B48" s="53"/>
      <c r="C48" s="53"/>
      <c r="D48" s="53"/>
    </row>
    <row r="49" spans="1:4" x14ac:dyDescent="0.25">
      <c r="A49" s="9" t="s">
        <v>33</v>
      </c>
      <c r="B49" s="29" t="s">
        <v>17</v>
      </c>
      <c r="C49" s="29" t="s">
        <v>16</v>
      </c>
      <c r="D49" s="29" t="s">
        <v>15</v>
      </c>
    </row>
    <row r="50" spans="1:4" x14ac:dyDescent="0.25">
      <c r="A50" s="17" t="str">
        <f>IF(B30=1,A11:D11," ")</f>
        <v xml:space="preserve"> </v>
      </c>
      <c r="B50" s="39" t="str">
        <f>IF(B30=1,A11:D11," ")</f>
        <v xml:space="preserve"> </v>
      </c>
      <c r="C50" s="45" t="str">
        <f>IF(B30=1,A11:D11," ")</f>
        <v xml:space="preserve"> </v>
      </c>
      <c r="D50" s="45" t="str">
        <f>IF(B30=1,A11:D11," ")</f>
        <v xml:space="preserve"> </v>
      </c>
    </row>
    <row r="51" spans="1:4" x14ac:dyDescent="0.25">
      <c r="A51" s="17" t="str">
        <f t="shared" ref="A51:A53" si="7">IF(B31=1,A12:D12," ")</f>
        <v xml:space="preserve"> </v>
      </c>
      <c r="B51" s="39" t="str">
        <f t="shared" ref="B51:B53" si="8">IF(B31=1,A12:D12," ")</f>
        <v xml:space="preserve"> </v>
      </c>
      <c r="C51" s="45" t="str">
        <f t="shared" ref="C51:C53" si="9">IF(B31=1,A12:D12," ")</f>
        <v xml:space="preserve"> </v>
      </c>
      <c r="D51" s="45" t="str">
        <f t="shared" ref="D51:D53" si="10">IF(B31=1,A12:D12," ")</f>
        <v xml:space="preserve"> </v>
      </c>
    </row>
    <row r="52" spans="1:4" x14ac:dyDescent="0.25">
      <c r="A52" s="17" t="str">
        <f t="shared" si="7"/>
        <v xml:space="preserve"> </v>
      </c>
      <c r="B52" s="39" t="str">
        <f t="shared" si="8"/>
        <v xml:space="preserve"> </v>
      </c>
      <c r="C52" s="45" t="str">
        <f t="shared" si="9"/>
        <v xml:space="preserve"> </v>
      </c>
      <c r="D52" s="45" t="str">
        <f t="shared" si="10"/>
        <v xml:space="preserve"> </v>
      </c>
    </row>
    <row r="53" spans="1:4" x14ac:dyDescent="0.25">
      <c r="A53" s="17" t="str">
        <f t="shared" si="7"/>
        <v xml:space="preserve"> </v>
      </c>
      <c r="B53" s="39" t="str">
        <f t="shared" si="8"/>
        <v xml:space="preserve"> </v>
      </c>
      <c r="C53" s="45" t="str">
        <f t="shared" si="9"/>
        <v xml:space="preserve"> </v>
      </c>
      <c r="D53" s="45" t="str">
        <f t="shared" si="10"/>
        <v xml:space="preserve"> </v>
      </c>
    </row>
    <row r="54" spans="1:4" x14ac:dyDescent="0.25">
      <c r="A54" s="17">
        <f>IF(B34=1,A15:D15," ")</f>
        <v>5</v>
      </c>
      <c r="B54" s="39" t="str">
        <f>IF(B34=1,A15:D15," ")</f>
        <v>Kemayoran</v>
      </c>
      <c r="C54" s="45">
        <f>IF(B34=1,A15:D15," ")</f>
        <v>27</v>
      </c>
      <c r="D54" s="45">
        <f>IF(B34=1,A15:D15," ")</f>
        <v>398242600</v>
      </c>
    </row>
    <row r="55" spans="1:4" x14ac:dyDescent="0.25">
      <c r="A55" s="17" t="str">
        <f>IF(B35=1,A16:D16," ")</f>
        <v xml:space="preserve"> </v>
      </c>
      <c r="B55" s="39" t="str">
        <f>IF(B35=1,A16:D16," ")</f>
        <v xml:space="preserve"> </v>
      </c>
      <c r="C55" s="45" t="str">
        <f>IF(B35=1,A16:D16," ")</f>
        <v xml:space="preserve"> </v>
      </c>
      <c r="D55" s="45" t="str">
        <f>IF(B35=1,A16:D16," ")</f>
        <v xml:space="preserve"> </v>
      </c>
    </row>
    <row r="56" spans="1:4" x14ac:dyDescent="0.25">
      <c r="A56" s="17">
        <f>IF(B36=1,A17:D17," ")</f>
        <v>7</v>
      </c>
      <c r="B56" s="39" t="str">
        <f>IF(B36=1,A17:D17," ")</f>
        <v>Meruya</v>
      </c>
      <c r="C56" s="45">
        <f>IF(B36=1,A17:D17," ")</f>
        <v>28</v>
      </c>
      <c r="D56" s="45">
        <f>IF(B36=1,A17:D17," ")</f>
        <v>242963350</v>
      </c>
    </row>
    <row r="57" spans="1:4" x14ac:dyDescent="0.25">
      <c r="A57" s="17">
        <f>IF(B37=1,A18:D18," ")</f>
        <v>8</v>
      </c>
      <c r="B57" s="39" t="str">
        <f>IF(B37=1,A18:D18," ")</f>
        <v>Cikokol</v>
      </c>
      <c r="C57" s="45">
        <f>IF(B37=1,A18:D18," ")</f>
        <v>14</v>
      </c>
      <c r="D57" s="45">
        <f>IF(B37=1,A18:D18," ")</f>
        <v>207552050</v>
      </c>
    </row>
    <row r="58" spans="1:4" x14ac:dyDescent="0.25">
      <c r="A58" s="17">
        <f>IF(B38=1,A19:D19," ")</f>
        <v>9</v>
      </c>
      <c r="B58" s="39" t="str">
        <f>IF(B38=1,A19:D19," ")</f>
        <v>Ciledug</v>
      </c>
      <c r="C58" s="45">
        <f>IF(B38=1,A19:D19," ")</f>
        <v>37</v>
      </c>
      <c r="D58" s="45">
        <f>IF(B38=1,A19:D19," ")</f>
        <v>212363150</v>
      </c>
    </row>
    <row r="59" spans="1:4" x14ac:dyDescent="0.25">
      <c r="A59" s="17" t="str">
        <f>IF(B39=1,A20:D20," ")</f>
        <v xml:space="preserve"> </v>
      </c>
      <c r="B59" s="39" t="str">
        <f>IF(B39=1,A20:D20," ")</f>
        <v xml:space="preserve"> </v>
      </c>
      <c r="C59" s="45" t="str">
        <f>IF(B39=1,A20:D20," ")</f>
        <v xml:space="preserve"> </v>
      </c>
      <c r="D59" s="45" t="str">
        <f>IF(B39=1,A20:D20," ")</f>
        <v xml:space="preserve"> </v>
      </c>
    </row>
    <row r="60" spans="1:4" x14ac:dyDescent="0.25">
      <c r="A60" s="17" t="str">
        <f>IF(B40=1,A21:D21," ")</f>
        <v xml:space="preserve"> </v>
      </c>
      <c r="B60" s="39" t="str">
        <f>IF(B40=1,A21:D21," ")</f>
        <v xml:space="preserve"> </v>
      </c>
      <c r="C60" s="45" t="str">
        <f>IF(B40=1,A21:D21," ")</f>
        <v xml:space="preserve"> </v>
      </c>
      <c r="D60" s="45" t="str">
        <f>IF(B40=1,A21:D21," ")</f>
        <v xml:space="preserve"> </v>
      </c>
    </row>
    <row r="61" spans="1:4" x14ac:dyDescent="0.25">
      <c r="A61" s="17">
        <f>IF(B41=1,A22:D22," ")</f>
        <v>12</v>
      </c>
      <c r="B61" s="39" t="str">
        <f>IF(B41=1,A22:D22," ")</f>
        <v>Kebayoran Baru</v>
      </c>
      <c r="C61" s="45">
        <f>IF(B41=1,A22:D22," ")</f>
        <v>26</v>
      </c>
      <c r="D61" s="45">
        <f>IF(B41=1,A22:D22," ")</f>
        <v>303690500</v>
      </c>
    </row>
    <row r="62" spans="1:4" x14ac:dyDescent="0.25">
      <c r="A62" s="17">
        <f>IF(B42=1,A23:D23," ")</f>
        <v>13</v>
      </c>
      <c r="B62" s="39" t="str">
        <f>IF(B42=1,A23:D23," ")</f>
        <v>Kebon Jeruk</v>
      </c>
      <c r="C62" s="45">
        <f>IF(B42=1,A23:D23," ")</f>
        <v>29</v>
      </c>
      <c r="D62" s="45">
        <f>IF(B42=1,A23:D23," ")</f>
        <v>242494950</v>
      </c>
    </row>
    <row r="63" spans="1:4" x14ac:dyDescent="0.25">
      <c r="A63" s="17" t="str">
        <f>IF(B43=1,A24:D24," ")</f>
        <v xml:space="preserve"> </v>
      </c>
      <c r="B63" s="39" t="str">
        <f>IF(B43=1,A24:D24," ")</f>
        <v xml:space="preserve"> </v>
      </c>
      <c r="C63" s="45" t="str">
        <f>IF(B43=1,A24:D24," ")</f>
        <v xml:space="preserve"> </v>
      </c>
      <c r="D63" s="45" t="str">
        <f>IF(B43=1,A24:D24," ")</f>
        <v xml:space="preserve"> </v>
      </c>
    </row>
    <row r="64" spans="1:4" x14ac:dyDescent="0.25">
      <c r="A64" s="17" t="str">
        <f>IF(B44=1,A25:D25," ")</f>
        <v xml:space="preserve"> </v>
      </c>
      <c r="B64" s="39" t="str">
        <f>IF(B44=1,A25:D25," ")</f>
        <v xml:space="preserve"> </v>
      </c>
      <c r="C64" s="45" t="str">
        <f>IF(B44=1,A25:D25," ")</f>
        <v xml:space="preserve"> </v>
      </c>
      <c r="D64" s="45" t="str">
        <f>IF(B44=1,A25:D25," ")</f>
        <v xml:space="preserve"> </v>
      </c>
    </row>
    <row r="65" spans="1:4" x14ac:dyDescent="0.25">
      <c r="A65" s="14"/>
      <c r="B65" s="28">
        <v>6</v>
      </c>
      <c r="C65" s="38">
        <f>SUM(C50:C64)/B65</f>
        <v>26.833333333333332</v>
      </c>
      <c r="D65" s="38">
        <f>SUM(D50:D64)/B65</f>
        <v>267884433.33333334</v>
      </c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53" t="s">
        <v>28</v>
      </c>
      <c r="B68" s="53"/>
      <c r="C68" s="53"/>
      <c r="D68" s="53"/>
    </row>
    <row r="69" spans="1:4" x14ac:dyDescent="0.25">
      <c r="A69" s="9" t="s">
        <v>33</v>
      </c>
      <c r="B69" s="29" t="s">
        <v>17</v>
      </c>
      <c r="C69" s="29" t="s">
        <v>16</v>
      </c>
      <c r="D69" s="29" t="s">
        <v>15</v>
      </c>
    </row>
    <row r="70" spans="1:4" x14ac:dyDescent="0.25">
      <c r="A70" s="13">
        <f>IF(C30=1,A11:D11," ")</f>
        <v>1</v>
      </c>
      <c r="B70" s="6" t="str">
        <f>IF(C30=1,A11:D11," ")</f>
        <v>Cengkareng</v>
      </c>
      <c r="C70" s="45">
        <f>IF(C30=1,A11:D11," ")</f>
        <v>50</v>
      </c>
      <c r="D70" s="45">
        <f>IF(C30=1,A11:D11," ")</f>
        <v>125623300</v>
      </c>
    </row>
    <row r="71" spans="1:4" x14ac:dyDescent="0.25">
      <c r="A71" s="13">
        <f t="shared" ref="A71:A78" si="11">IF(C31=1,A12:D12," ")</f>
        <v>2</v>
      </c>
      <c r="B71" s="6" t="str">
        <f t="shared" ref="B71:B78" si="12">IF(C31=1,A12:D12," ")</f>
        <v xml:space="preserve">Gambir </v>
      </c>
      <c r="C71" s="45">
        <f t="shared" ref="C71:C78" si="13">IF(C31=1,A12:D12," ")</f>
        <v>14</v>
      </c>
      <c r="D71" s="45">
        <f t="shared" ref="D71:D78" si="14">IF(C31=1,A12:D12," ")</f>
        <v>29489100</v>
      </c>
    </row>
    <row r="72" spans="1:4" x14ac:dyDescent="0.25">
      <c r="A72" s="13">
        <f t="shared" si="11"/>
        <v>3</v>
      </c>
      <c r="B72" s="6" t="str">
        <f t="shared" si="12"/>
        <v>Roxy Mas</v>
      </c>
      <c r="C72" s="45">
        <f t="shared" si="13"/>
        <v>33</v>
      </c>
      <c r="D72" s="45">
        <f t="shared" si="14"/>
        <v>39927400</v>
      </c>
    </row>
    <row r="73" spans="1:4" x14ac:dyDescent="0.25">
      <c r="A73" s="13">
        <f t="shared" si="11"/>
        <v>4</v>
      </c>
      <c r="B73" s="6" t="str">
        <f t="shared" si="12"/>
        <v>Cempaka Mas</v>
      </c>
      <c r="C73" s="45">
        <f t="shared" si="13"/>
        <v>16</v>
      </c>
      <c r="D73" s="45">
        <f t="shared" si="14"/>
        <v>93172800</v>
      </c>
    </row>
    <row r="74" spans="1:4" x14ac:dyDescent="0.25">
      <c r="A74" s="13" t="str">
        <f t="shared" si="11"/>
        <v xml:space="preserve"> </v>
      </c>
      <c r="B74" s="6" t="str">
        <f t="shared" si="12"/>
        <v xml:space="preserve"> </v>
      </c>
      <c r="C74" s="45" t="str">
        <f t="shared" si="13"/>
        <v xml:space="preserve"> </v>
      </c>
      <c r="D74" s="45" t="str">
        <f t="shared" si="14"/>
        <v xml:space="preserve"> </v>
      </c>
    </row>
    <row r="75" spans="1:4" x14ac:dyDescent="0.25">
      <c r="A75" s="13" t="str">
        <f t="shared" si="11"/>
        <v xml:space="preserve"> </v>
      </c>
      <c r="B75" s="6" t="str">
        <f t="shared" si="12"/>
        <v xml:space="preserve"> </v>
      </c>
      <c r="C75" s="45" t="str">
        <f t="shared" si="13"/>
        <v xml:space="preserve"> </v>
      </c>
      <c r="D75" s="45" t="str">
        <f t="shared" si="14"/>
        <v xml:space="preserve"> </v>
      </c>
    </row>
    <row r="76" spans="1:4" x14ac:dyDescent="0.25">
      <c r="A76" s="13" t="str">
        <f t="shared" si="11"/>
        <v xml:space="preserve"> </v>
      </c>
      <c r="B76" s="6" t="str">
        <f t="shared" si="12"/>
        <v xml:space="preserve"> </v>
      </c>
      <c r="C76" s="45" t="str">
        <f t="shared" si="13"/>
        <v xml:space="preserve"> </v>
      </c>
      <c r="D76" s="45" t="str">
        <f t="shared" si="14"/>
        <v xml:space="preserve"> </v>
      </c>
    </row>
    <row r="77" spans="1:4" x14ac:dyDescent="0.25">
      <c r="A77" s="13" t="str">
        <f t="shared" si="11"/>
        <v xml:space="preserve"> </v>
      </c>
      <c r="B77" s="6" t="str">
        <f t="shared" si="12"/>
        <v xml:space="preserve"> </v>
      </c>
      <c r="C77" s="45" t="str">
        <f t="shared" si="13"/>
        <v xml:space="preserve"> </v>
      </c>
      <c r="D77" s="45" t="str">
        <f t="shared" si="14"/>
        <v xml:space="preserve"> </v>
      </c>
    </row>
    <row r="78" spans="1:4" x14ac:dyDescent="0.25">
      <c r="A78" s="13" t="str">
        <f t="shared" si="11"/>
        <v xml:space="preserve"> </v>
      </c>
      <c r="B78" s="6" t="str">
        <f t="shared" si="12"/>
        <v xml:space="preserve"> </v>
      </c>
      <c r="C78" s="45" t="str">
        <f t="shared" si="13"/>
        <v xml:space="preserve"> </v>
      </c>
      <c r="D78" s="45" t="str">
        <f t="shared" si="14"/>
        <v xml:space="preserve"> </v>
      </c>
    </row>
    <row r="79" spans="1:4" x14ac:dyDescent="0.25">
      <c r="A79" s="13">
        <f>IF(C39=1,A20:D20," ")</f>
        <v>10</v>
      </c>
      <c r="B79" s="6" t="str">
        <f>IF(C39=1,A20:D20," ")</f>
        <v>Cimone</v>
      </c>
      <c r="C79" s="45">
        <f>IF(C39=1,A20:D20," ")</f>
        <v>24</v>
      </c>
      <c r="D79" s="45">
        <f>IF(C39=1,A20:D20," ")</f>
        <v>169083300</v>
      </c>
    </row>
    <row r="80" spans="1:4" x14ac:dyDescent="0.25">
      <c r="A80" s="13" t="str">
        <f>IF(C40=1,A21:D21," ")</f>
        <v xml:space="preserve"> </v>
      </c>
      <c r="B80" s="6" t="str">
        <f>IF(C40=1,A21:D21," ")</f>
        <v xml:space="preserve"> </v>
      </c>
      <c r="C80" s="45" t="str">
        <f>IF(C40=1,A21:D21," ")</f>
        <v xml:space="preserve"> </v>
      </c>
      <c r="D80" s="45" t="str">
        <f>IF(C40=1,A21:D21," ")</f>
        <v xml:space="preserve"> </v>
      </c>
    </row>
    <row r="81" spans="1:4" x14ac:dyDescent="0.25">
      <c r="A81" s="13" t="str">
        <f>IF(C41=1,A22:D22," ")</f>
        <v xml:space="preserve"> </v>
      </c>
      <c r="B81" s="6" t="str">
        <f>IF(C41=1,A22:D22," ")</f>
        <v xml:space="preserve"> </v>
      </c>
      <c r="C81" s="45" t="str">
        <f>IF(C41=1,A22:D22," ")</f>
        <v xml:space="preserve"> </v>
      </c>
      <c r="D81" s="45" t="str">
        <f>IF(C41=1,A22:D22," ")</f>
        <v xml:space="preserve"> </v>
      </c>
    </row>
    <row r="82" spans="1:4" x14ac:dyDescent="0.25">
      <c r="A82" s="13" t="str">
        <f>IF(C42=1,A23:D23," ")</f>
        <v xml:space="preserve"> </v>
      </c>
      <c r="B82" s="6" t="str">
        <f>IF(C42=1,A23:D23," ")</f>
        <v xml:space="preserve"> </v>
      </c>
      <c r="C82" s="45" t="str">
        <f>IF(C42=1,A23:D23," ")</f>
        <v xml:space="preserve"> </v>
      </c>
      <c r="D82" s="45" t="str">
        <f>IF(C42=1,A23:D23," ")</f>
        <v xml:space="preserve"> </v>
      </c>
    </row>
    <row r="83" spans="1:4" x14ac:dyDescent="0.25">
      <c r="A83" s="13" t="str">
        <f>IF(C43=1,A24:D24," ")</f>
        <v xml:space="preserve"> </v>
      </c>
      <c r="B83" s="6" t="str">
        <f>IF(C43=1,A24:D24," ")</f>
        <v xml:space="preserve"> </v>
      </c>
      <c r="C83" s="45" t="str">
        <f>IF(C43=1,A24:D24," ")</f>
        <v xml:space="preserve"> </v>
      </c>
      <c r="D83" s="45" t="str">
        <f>IF(C43=1,A24:D24," ")</f>
        <v xml:space="preserve"> </v>
      </c>
    </row>
    <row r="84" spans="1:4" x14ac:dyDescent="0.25">
      <c r="A84" s="13">
        <f>IF(C44=1,A25:D25," ")</f>
        <v>15</v>
      </c>
      <c r="B84" s="6" t="str">
        <f>IF(C44=1,A25:D25," ")</f>
        <v>Tanah Abang</v>
      </c>
      <c r="C84" s="45">
        <f>IF(C44=1,A25:D25," ")</f>
        <v>12</v>
      </c>
      <c r="D84" s="45">
        <f>IF(C44=1,A25:D25," ")</f>
        <v>142272500</v>
      </c>
    </row>
    <row r="85" spans="1:4" x14ac:dyDescent="0.25">
      <c r="A85" s="14"/>
      <c r="B85" s="28">
        <v>6</v>
      </c>
      <c r="C85" s="38">
        <f>SUM(C70:C84)/B85</f>
        <v>24.833333333333332</v>
      </c>
      <c r="D85" s="38">
        <f>SUM(D70:D84)/B85</f>
        <v>99928066.666666672</v>
      </c>
    </row>
    <row r="86" spans="1:4" x14ac:dyDescent="0.25">
      <c r="A86" s="3"/>
      <c r="B86" s="3"/>
      <c r="C86" s="3"/>
      <c r="D86" s="3"/>
    </row>
    <row r="87" spans="1:4" x14ac:dyDescent="0.25">
      <c r="A87" s="53" t="s">
        <v>29</v>
      </c>
      <c r="B87" s="53"/>
      <c r="C87" s="53"/>
      <c r="D87" s="53"/>
    </row>
    <row r="88" spans="1:4" x14ac:dyDescent="0.25">
      <c r="A88" s="9" t="s">
        <v>33</v>
      </c>
      <c r="B88" s="29" t="s">
        <v>17</v>
      </c>
      <c r="C88" s="29" t="s">
        <v>16</v>
      </c>
      <c r="D88" s="29" t="s">
        <v>15</v>
      </c>
    </row>
    <row r="89" spans="1:4" x14ac:dyDescent="0.25">
      <c r="A89" s="17" t="str">
        <f>IF(D30=1,A11:D11," ")</f>
        <v xml:space="preserve"> </v>
      </c>
      <c r="B89" s="46" t="str">
        <f>IF(D30=1,A11:D11," ")</f>
        <v xml:space="preserve"> </v>
      </c>
      <c r="C89" s="47" t="str">
        <f>IF(D30=1,A11:D11," ")</f>
        <v xml:space="preserve"> </v>
      </c>
      <c r="D89" s="47" t="str">
        <f>IF(D30=1,A11:D11," ")</f>
        <v xml:space="preserve"> </v>
      </c>
    </row>
    <row r="90" spans="1:4" x14ac:dyDescent="0.25">
      <c r="A90" s="17" t="str">
        <f t="shared" ref="A90:A93" si="15">IF(D31=1,A12:D12," ")</f>
        <v xml:space="preserve"> </v>
      </c>
      <c r="B90" s="46" t="str">
        <f t="shared" ref="B90:B93" si="16">IF(D31=1,A12:D12," ")</f>
        <v xml:space="preserve"> </v>
      </c>
      <c r="C90" s="47" t="str">
        <f t="shared" ref="C90:C93" si="17">IF(D31=1,A12:D12," ")</f>
        <v xml:space="preserve"> </v>
      </c>
      <c r="D90" s="47" t="str">
        <f t="shared" ref="D90:D93" si="18">IF(D31=1,A12:D12," ")</f>
        <v xml:space="preserve"> </v>
      </c>
    </row>
    <row r="91" spans="1:4" x14ac:dyDescent="0.25">
      <c r="A91" s="17" t="str">
        <f t="shared" si="15"/>
        <v xml:space="preserve"> </v>
      </c>
      <c r="B91" s="46" t="str">
        <f t="shared" si="16"/>
        <v xml:space="preserve"> </v>
      </c>
      <c r="C91" s="47" t="str">
        <f t="shared" si="17"/>
        <v xml:space="preserve"> </v>
      </c>
      <c r="D91" s="47" t="str">
        <f t="shared" si="18"/>
        <v xml:space="preserve"> </v>
      </c>
    </row>
    <row r="92" spans="1:4" x14ac:dyDescent="0.25">
      <c r="A92" s="17" t="str">
        <f t="shared" si="15"/>
        <v xml:space="preserve"> </v>
      </c>
      <c r="B92" s="46" t="str">
        <f t="shared" si="16"/>
        <v xml:space="preserve"> </v>
      </c>
      <c r="C92" s="47" t="str">
        <f t="shared" si="17"/>
        <v xml:space="preserve"> </v>
      </c>
      <c r="D92" s="47" t="str">
        <f t="shared" si="18"/>
        <v xml:space="preserve"> </v>
      </c>
    </row>
    <row r="93" spans="1:4" x14ac:dyDescent="0.25">
      <c r="A93" s="17" t="str">
        <f t="shared" si="15"/>
        <v xml:space="preserve"> </v>
      </c>
      <c r="B93" s="46" t="str">
        <f t="shared" si="16"/>
        <v xml:space="preserve"> </v>
      </c>
      <c r="C93" s="47" t="str">
        <f t="shared" si="17"/>
        <v xml:space="preserve"> </v>
      </c>
      <c r="D93" s="47" t="str">
        <f t="shared" si="18"/>
        <v xml:space="preserve"> </v>
      </c>
    </row>
    <row r="94" spans="1:4" x14ac:dyDescent="0.25">
      <c r="A94" s="17">
        <f>IF(D35=1,A16:D16," ")</f>
        <v>6</v>
      </c>
      <c r="B94" s="46" t="str">
        <f>IF(D35=1,A16:D16," ")</f>
        <v>Pondok Cabe</v>
      </c>
      <c r="C94" s="47">
        <f>IF(D35=1,A16:D16," ")</f>
        <v>86</v>
      </c>
      <c r="D94" s="47">
        <f>IF(D35=1,A16:D16," ")</f>
        <v>880470100</v>
      </c>
    </row>
    <row r="95" spans="1:4" x14ac:dyDescent="0.25">
      <c r="A95" s="17" t="str">
        <f>IF(D36=1,A17:D17," ")</f>
        <v xml:space="preserve"> </v>
      </c>
      <c r="B95" s="46" t="str">
        <f>IF(D36=1,A17:D17," ")</f>
        <v xml:space="preserve"> </v>
      </c>
      <c r="C95" s="47" t="str">
        <f>IF(D36=1,A17:D17," ")</f>
        <v xml:space="preserve"> </v>
      </c>
      <c r="D95" s="47" t="str">
        <f>IF(D36=1,A17:D17," ")</f>
        <v xml:space="preserve"> </v>
      </c>
    </row>
    <row r="96" spans="1:4" x14ac:dyDescent="0.25">
      <c r="A96" s="17" t="str">
        <f>IF(D37=1,A18:D18," ")</f>
        <v xml:space="preserve"> </v>
      </c>
      <c r="B96" s="46" t="str">
        <f>IF(D37=1,A18:D18," ")</f>
        <v xml:space="preserve"> </v>
      </c>
      <c r="C96" s="47" t="str">
        <f>IF(D37=1,A18:D18," ")</f>
        <v xml:space="preserve"> </v>
      </c>
      <c r="D96" s="47" t="str">
        <f>IF(D37=1,A18:D18," ")</f>
        <v xml:space="preserve"> </v>
      </c>
    </row>
    <row r="97" spans="1:4" x14ac:dyDescent="0.25">
      <c r="A97" s="17" t="str">
        <f>IF(D38=1,A19:D19," ")</f>
        <v xml:space="preserve"> </v>
      </c>
      <c r="B97" s="46" t="str">
        <f>IF(D38=1,A19:D19," ")</f>
        <v xml:space="preserve"> </v>
      </c>
      <c r="C97" s="47" t="str">
        <f>IF(D38=1,A19:D19," ")</f>
        <v xml:space="preserve"> </v>
      </c>
      <c r="D97" s="47" t="str">
        <f>IF(D38=1,A19:D19," ")</f>
        <v xml:space="preserve"> </v>
      </c>
    </row>
    <row r="98" spans="1:4" x14ac:dyDescent="0.25">
      <c r="A98" s="17" t="str">
        <f>IF(D39=1,A20:D20," ")</f>
        <v xml:space="preserve"> </v>
      </c>
      <c r="B98" s="46" t="str">
        <f>IF(D39=1,A20:D20," ")</f>
        <v xml:space="preserve"> </v>
      </c>
      <c r="C98" s="47" t="str">
        <f>IF(D39=1,A20:D20," ")</f>
        <v xml:space="preserve"> </v>
      </c>
      <c r="D98" s="47" t="str">
        <f>IF(D39=1,A20:D20," ")</f>
        <v xml:space="preserve"> </v>
      </c>
    </row>
    <row r="99" spans="1:4" x14ac:dyDescent="0.25">
      <c r="A99" s="17">
        <f>IF(D40=1,A21:D21," ")</f>
        <v>11</v>
      </c>
      <c r="B99" s="46" t="str">
        <f>IF(D40=1,A21:D21," ")</f>
        <v>Kebayoran Lama</v>
      </c>
      <c r="C99" s="47">
        <f>IF(D40=1,A21:D21," ")</f>
        <v>90</v>
      </c>
      <c r="D99" s="47">
        <f>IF(D40=1,A21:D21," ")</f>
        <v>984850700</v>
      </c>
    </row>
    <row r="100" spans="1:4" x14ac:dyDescent="0.25">
      <c r="A100" s="17" t="str">
        <f>IF(D41=1,A22:D22," ")</f>
        <v xml:space="preserve"> </v>
      </c>
      <c r="B100" s="46" t="str">
        <f>IF(D41=1,A22:D22," ")</f>
        <v xml:space="preserve"> </v>
      </c>
      <c r="C100" s="47" t="str">
        <f>IF(D41=1,A22:D22," ")</f>
        <v xml:space="preserve"> </v>
      </c>
      <c r="D100" s="47" t="str">
        <f>IF(D41=1,A22:D22," ")</f>
        <v xml:space="preserve"> </v>
      </c>
    </row>
    <row r="101" spans="1:4" x14ac:dyDescent="0.25">
      <c r="A101" s="17" t="str">
        <f>IF(D42=1,A23:D23," ")</f>
        <v xml:space="preserve"> </v>
      </c>
      <c r="B101" s="46" t="str">
        <f>IF(D42=1,A23:D23," ")</f>
        <v xml:space="preserve"> </v>
      </c>
      <c r="C101" s="47" t="str">
        <f>IF(D42=1,A23:D23," ")</f>
        <v xml:space="preserve"> </v>
      </c>
      <c r="D101" s="47" t="str">
        <f>IF(D42=1,A23:D23," ")</f>
        <v xml:space="preserve"> </v>
      </c>
    </row>
    <row r="102" spans="1:4" x14ac:dyDescent="0.25">
      <c r="A102" s="17">
        <f>IF(D43=1,A24:D24," ")</f>
        <v>14</v>
      </c>
      <c r="B102" s="46" t="str">
        <f>IF(D43=1,A24:D24," ")</f>
        <v>Bintaro</v>
      </c>
      <c r="C102" s="47">
        <f>IF(D43=1,A24:D24," ")</f>
        <v>173</v>
      </c>
      <c r="D102" s="47">
        <f>IF(D43=1,A24:D24," ")</f>
        <v>631797594</v>
      </c>
    </row>
    <row r="103" spans="1:4" x14ac:dyDescent="0.25">
      <c r="A103" s="17" t="str">
        <f>IF(D44=1,A25:D25," ")</f>
        <v xml:space="preserve"> </v>
      </c>
      <c r="B103" s="46" t="str">
        <f>IF(D44=1,A25:D25," ")</f>
        <v xml:space="preserve"> </v>
      </c>
      <c r="C103" s="47" t="str">
        <f>IF(D44=1,A25:D25," ")</f>
        <v xml:space="preserve"> </v>
      </c>
      <c r="D103" s="47" t="str">
        <f>IF(D44=1,A25:D25," ")</f>
        <v xml:space="preserve"> </v>
      </c>
    </row>
    <row r="104" spans="1:4" x14ac:dyDescent="0.25">
      <c r="A104" s="14"/>
      <c r="B104" s="28">
        <v>3</v>
      </c>
      <c r="C104" s="38">
        <f>SUM(C89:C103)/B104</f>
        <v>116.33333333333333</v>
      </c>
      <c r="D104" s="38">
        <f>SUM(D89:D103)/B104</f>
        <v>832372798</v>
      </c>
    </row>
    <row r="106" spans="1:4" x14ac:dyDescent="0.25">
      <c r="A106" s="53" t="s">
        <v>39</v>
      </c>
      <c r="B106" s="53"/>
      <c r="C106" s="53"/>
    </row>
    <row r="107" spans="1:4" x14ac:dyDescent="0.25">
      <c r="A107" s="10" t="s">
        <v>30</v>
      </c>
      <c r="B107" s="10" t="s">
        <v>31</v>
      </c>
      <c r="C107" s="10" t="s">
        <v>32</v>
      </c>
    </row>
    <row r="108" spans="1:4" x14ac:dyDescent="0.25">
      <c r="A108" s="15" t="s">
        <v>21</v>
      </c>
      <c r="B108" s="48">
        <f>C65</f>
        <v>26.833333333333332</v>
      </c>
      <c r="C108" s="48">
        <f>D65</f>
        <v>267884433.33333334</v>
      </c>
    </row>
    <row r="109" spans="1:4" x14ac:dyDescent="0.25">
      <c r="A109" s="15" t="s">
        <v>20</v>
      </c>
      <c r="B109" s="48">
        <f>C85</f>
        <v>24.833333333333332</v>
      </c>
      <c r="C109" s="48">
        <f>D85</f>
        <v>99928066.666666672</v>
      </c>
    </row>
    <row r="110" spans="1:4" x14ac:dyDescent="0.25">
      <c r="A110" s="15" t="s">
        <v>19</v>
      </c>
      <c r="B110" s="49">
        <f>C104</f>
        <v>116.33333333333333</v>
      </c>
      <c r="C110" s="49">
        <f>D104</f>
        <v>832372798</v>
      </c>
    </row>
  </sheetData>
  <mergeCells count="8">
    <mergeCell ref="A87:D87"/>
    <mergeCell ref="A106:C106"/>
    <mergeCell ref="A2:C2"/>
    <mergeCell ref="A9:I9"/>
    <mergeCell ref="A28:D28"/>
    <mergeCell ref="A47:D47"/>
    <mergeCell ref="A48:D48"/>
    <mergeCell ref="A68:D68"/>
  </mergeCells>
  <conditionalFormatting sqref="B30:D44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2</vt:lpstr>
      <vt:lpstr>Iterasi-1</vt:lpstr>
      <vt:lpstr>Iterasi-2</vt:lpstr>
      <vt:lpstr>Iterasi-3</vt:lpstr>
      <vt:lpstr>Iterasi-4</vt:lpstr>
      <vt:lpstr>Iterasi-5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2023-01-23T10:07:56Z</cp:lastPrinted>
  <dcterms:created xsi:type="dcterms:W3CDTF">2023-01-17T17:44:48Z</dcterms:created>
  <dcterms:modified xsi:type="dcterms:W3CDTF">2023-01-23T10:25:11Z</dcterms:modified>
</cp:coreProperties>
</file>