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E:\DEPI\Projects\Financial Journal\"/>
    </mc:Choice>
  </mc:AlternateContent>
  <xr:revisionPtr revIDLastSave="0" documentId="13_ncr:1_{1BAE409A-052C-46AF-AA4E-6871DFFCD852}" xr6:coauthVersionLast="47" xr6:coauthVersionMax="47" xr10:uidLastSave="{00000000-0000-0000-0000-000000000000}"/>
  <bookViews>
    <workbookView xWindow="-108" yWindow="-108" windowWidth="23256" windowHeight="12456" xr2:uid="{85274621-D1A9-4DC0-8496-AB2072AB268D}"/>
  </bookViews>
  <sheets>
    <sheet name="Overview" sheetId="6" r:id="rId1"/>
    <sheet name="Dashboard" sheetId="2" r:id="rId2"/>
    <sheet name="Gold Pivots" sheetId="1" r:id="rId3"/>
    <sheet name="STOCKS" sheetId="4" state="hidden" r:id="rId4"/>
    <sheet name="certificates pivots" sheetId="3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3" l="1"/>
  <c r="H22" i="3"/>
  <c r="H28" i="3"/>
  <c r="H24" i="3"/>
  <c r="H25" i="3"/>
  <c r="H26" i="3"/>
  <c r="H27" i="3"/>
  <c r="F22" i="3"/>
  <c r="T17" i="1"/>
  <c r="T16" i="1"/>
  <c r="H9" i="1"/>
  <c r="H8" i="1"/>
  <c r="H23" i="3"/>
  <c r="F28" i="3"/>
  <c r="F27" i="3"/>
  <c r="F26" i="3"/>
  <c r="F25" i="3"/>
  <c r="F24" i="3"/>
  <c r="F23" i="3"/>
  <c r="F4" i="1" l="1"/>
  <c r="F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K3" i="1"/>
  <c r="K4" i="1"/>
  <c r="K5" i="1"/>
  <c r="K6" i="1"/>
  <c r="K7" i="1"/>
  <c r="K8" i="1"/>
  <c r="K9" i="1"/>
  <c r="K10" i="1"/>
  <c r="O4" i="1" s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O5" i="1"/>
  <c r="O3" i="1"/>
  <c r="K2" i="1"/>
  <c r="C2" i="1"/>
  <c r="H3" i="1" l="1"/>
  <c r="F5" i="1"/>
  <c r="H4" i="1"/>
</calcChain>
</file>

<file path=xl/sharedStrings.xml><?xml version="1.0" encoding="utf-8"?>
<sst xmlns="http://schemas.openxmlformats.org/spreadsheetml/2006/main" count="3869" uniqueCount="1844">
  <si>
    <t>Date</t>
  </si>
  <si>
    <t>3247.5 EGP</t>
  </si>
  <si>
    <t>3242.3 EGP</t>
  </si>
  <si>
    <t>3242.2 EGP</t>
  </si>
  <si>
    <t>3242.1 EGP</t>
  </si>
  <si>
    <t>3210.6 EGP</t>
  </si>
  <si>
    <t>3254.5 EGP</t>
  </si>
  <si>
    <t>3273.1 EGP</t>
  </si>
  <si>
    <t>3258.4 EGP</t>
  </si>
  <si>
    <t>3250.9 EGP</t>
  </si>
  <si>
    <t>3248.6 EGP</t>
  </si>
  <si>
    <t>3251 EGP</t>
  </si>
  <si>
    <t>3313.6 EGP</t>
  </si>
  <si>
    <t>3328.8 EGP</t>
  </si>
  <si>
    <t>3331.4 EGP</t>
  </si>
  <si>
    <t>3262.5 EGP</t>
  </si>
  <si>
    <t>3259 EGP</t>
  </si>
  <si>
    <t>3250.7 EGP</t>
  </si>
  <si>
    <t>3251.2 EGP</t>
  </si>
  <si>
    <t>3256.3 EGP</t>
  </si>
  <si>
    <t>3197.1 EGP</t>
  </si>
  <si>
    <t>3196.9 EGP</t>
  </si>
  <si>
    <t>3191.9 EGP</t>
  </si>
  <si>
    <t>3191.7 EGP</t>
  </si>
  <si>
    <t>3176.9 EGP</t>
  </si>
  <si>
    <t>3228.5 EGP</t>
  </si>
  <si>
    <t>3220.3 EGP</t>
  </si>
  <si>
    <t>3177.3 EGP</t>
  </si>
  <si>
    <t>3188.5 EGP</t>
  </si>
  <si>
    <t>3152.9 EGP</t>
  </si>
  <si>
    <t>3164.1 EGP</t>
  </si>
  <si>
    <t>3127 EGP</t>
  </si>
  <si>
    <t>3133.6 EGP</t>
  </si>
  <si>
    <t>3139.4 EGP</t>
  </si>
  <si>
    <t>3101.9 EGP</t>
  </si>
  <si>
    <t>3154.3 EGP</t>
  </si>
  <si>
    <t>3164.5 EGP</t>
  </si>
  <si>
    <t>3110 EGP</t>
  </si>
  <si>
    <t>3110.8 EGP</t>
  </si>
  <si>
    <t>3109.5 EGP</t>
  </si>
  <si>
    <t>3162.2 EGP</t>
  </si>
  <si>
    <t>3122.2 EGP</t>
  </si>
  <si>
    <t>3120.8 EGP</t>
  </si>
  <si>
    <t>3109.4 EGP</t>
  </si>
  <si>
    <t>3120.9 EGP</t>
  </si>
  <si>
    <t>3126.1 EGP</t>
  </si>
  <si>
    <t>3121.7 EGP</t>
  </si>
  <si>
    <t>3086.4 EGP</t>
  </si>
  <si>
    <t>3110.7 EGP</t>
  </si>
  <si>
    <t>3094.5 EGP</t>
  </si>
  <si>
    <t>3094.3 EGP</t>
  </si>
  <si>
    <t>3078.5 EGP</t>
  </si>
  <si>
    <t>3062.6 EGP</t>
  </si>
  <si>
    <t>3059.1 EGP</t>
  </si>
  <si>
    <t>3171.6 EGP</t>
  </si>
  <si>
    <t>3151.3 EGP</t>
  </si>
  <si>
    <t>3102.6 EGP</t>
  </si>
  <si>
    <t>3109.7 EGP</t>
  </si>
  <si>
    <t>3084.1 EGP</t>
  </si>
  <si>
    <t>3092.8 EGP</t>
  </si>
  <si>
    <t>3089.3 EGP</t>
  </si>
  <si>
    <t>3110.4 EGP</t>
  </si>
  <si>
    <t>3112.5 EGP</t>
  </si>
  <si>
    <t>3153 EGP</t>
  </si>
  <si>
    <t>3115.8 EGP</t>
  </si>
  <si>
    <t>3097 EGP</t>
  </si>
  <si>
    <t>3089.4 EGP</t>
  </si>
  <si>
    <t>3089.7 EGP</t>
  </si>
  <si>
    <t>3087.1 EGP</t>
  </si>
  <si>
    <t>3128.6 EGP</t>
  </si>
  <si>
    <t>3178.8 EGP</t>
  </si>
  <si>
    <t>3180.8 EGP</t>
  </si>
  <si>
    <t>3187.5 EGP</t>
  </si>
  <si>
    <t>3181.5 EGP</t>
  </si>
  <si>
    <t>3181.7 EGP</t>
  </si>
  <si>
    <t>3134 EGP</t>
  </si>
  <si>
    <t>3142.5 EGP</t>
  </si>
  <si>
    <t>3101.8 EGP</t>
  </si>
  <si>
    <t>3091.1 EGP</t>
  </si>
  <si>
    <t>3143.5 EGP</t>
  </si>
  <si>
    <t>3138.9 EGP</t>
  </si>
  <si>
    <t>3125 EGP</t>
  </si>
  <si>
    <t>3084.4 EGP</t>
  </si>
  <si>
    <t>3132.7 EGP</t>
  </si>
  <si>
    <t>3099.8 EGP</t>
  </si>
  <si>
    <t>3096.4 EGP</t>
  </si>
  <si>
    <t>3097.3 EGP</t>
  </si>
  <si>
    <t>3108.9 EGP</t>
  </si>
  <si>
    <t>3081.4 EGP</t>
  </si>
  <si>
    <t>3135.5 EGP</t>
  </si>
  <si>
    <t>3139.5 EGP</t>
  </si>
  <si>
    <t>3143.2 EGP</t>
  </si>
  <si>
    <t>3141.3 EGP</t>
  </si>
  <si>
    <t>3138.1 EGP</t>
  </si>
  <si>
    <t>3118.7 EGP</t>
  </si>
  <si>
    <t>3134.8 EGP</t>
  </si>
  <si>
    <t>3151.8 EGP</t>
  </si>
  <si>
    <t>3234.7 EGP</t>
  </si>
  <si>
    <t>3243.4 EGP</t>
  </si>
  <si>
    <t>3240.2 EGP</t>
  </si>
  <si>
    <t>3230.6 EGP</t>
  </si>
  <si>
    <t>3220.9 EGP</t>
  </si>
  <si>
    <t>3249.9 EGP</t>
  </si>
  <si>
    <t>3232.5 EGP</t>
  </si>
  <si>
    <t>3147.7 EGP</t>
  </si>
  <si>
    <t>3133.1 EGP</t>
  </si>
  <si>
    <t>3127.7 EGP</t>
  </si>
  <si>
    <t>3171.5 EGP</t>
  </si>
  <si>
    <t>3118.9 EGP</t>
  </si>
  <si>
    <t>3140.8 EGP</t>
  </si>
  <si>
    <t>3123.8 EGP</t>
  </si>
  <si>
    <t>3079.5 EGP</t>
  </si>
  <si>
    <t>3100.6 EGP</t>
  </si>
  <si>
    <t>3097.7 EGP</t>
  </si>
  <si>
    <t>3046.9 EGP</t>
  </si>
  <si>
    <t>3059.5 EGP</t>
  </si>
  <si>
    <t>3024.2 EGP</t>
  </si>
  <si>
    <t>3011.7 EGP</t>
  </si>
  <si>
    <t>2982 EGP</t>
  </si>
  <si>
    <t>2973.8 EGP</t>
  </si>
  <si>
    <t>2975.3 EGP</t>
  </si>
  <si>
    <t>2912.8 EGP</t>
  </si>
  <si>
    <t>2926.4 EGP</t>
  </si>
  <si>
    <t>2892.5 EGP</t>
  </si>
  <si>
    <t>2845.5 EGP</t>
  </si>
  <si>
    <t>2828.6 EGP</t>
  </si>
  <si>
    <t>2843.7 EGP</t>
  </si>
  <si>
    <t>2858.9 EGP</t>
  </si>
  <si>
    <t>2877.9 EGP</t>
  </si>
  <si>
    <t>2851.4 EGP</t>
  </si>
  <si>
    <t>2857.7 EGP</t>
  </si>
  <si>
    <t>2896.9 EGP</t>
  </si>
  <si>
    <t>2893.1 EGP</t>
  </si>
  <si>
    <t>2896.3 EGP</t>
  </si>
  <si>
    <t>2904.3 EGP</t>
  </si>
  <si>
    <t>2956.9 EGP</t>
  </si>
  <si>
    <t>2955.6 EGP</t>
  </si>
  <si>
    <t>3005.4 EGP</t>
  </si>
  <si>
    <t>3018 EGP</t>
  </si>
  <si>
    <t>3017.8 EGP</t>
  </si>
  <si>
    <t>3018.8 EGP</t>
  </si>
  <si>
    <t>2993.2 EGP</t>
  </si>
  <si>
    <t>2984.7 EGP</t>
  </si>
  <si>
    <t>1848.2 EGP</t>
  </si>
  <si>
    <t>1836.4 EGP</t>
  </si>
  <si>
    <t>1807.5 EGP</t>
  </si>
  <si>
    <t>1808.2 EGP</t>
  </si>
  <si>
    <t>1808.9 EGP</t>
  </si>
  <si>
    <t>1774.9 EGP</t>
  </si>
  <si>
    <t>1767.1 EGP</t>
  </si>
  <si>
    <t>1761.4 EGP</t>
  </si>
  <si>
    <t>1765 EGP</t>
  </si>
  <si>
    <t>1765.4 EGP</t>
  </si>
  <si>
    <t>1767.9 EGP</t>
  </si>
  <si>
    <t>1755.4 EGP</t>
  </si>
  <si>
    <t>1758.7 EGP</t>
  </si>
  <si>
    <t>1759.7 EGP</t>
  </si>
  <si>
    <t>1751.2 EGP</t>
  </si>
  <si>
    <t>1747.9 EGP</t>
  </si>
  <si>
    <t>1747.5 EGP</t>
  </si>
  <si>
    <t>1746 EGP</t>
  </si>
  <si>
    <t>1739.4 EGP</t>
  </si>
  <si>
    <t>1728 EGP</t>
  </si>
  <si>
    <t>1729.2 EGP</t>
  </si>
  <si>
    <t>1752.7 EGP</t>
  </si>
  <si>
    <t>1755 EGP</t>
  </si>
  <si>
    <t>1757.2 EGP</t>
  </si>
  <si>
    <t>1757.1 EGP</t>
  </si>
  <si>
    <t>1764.4 EGP</t>
  </si>
  <si>
    <t>1766.5 EGP</t>
  </si>
  <si>
    <t>1767.5 EGP</t>
  </si>
  <si>
    <t>1757.8 EGP</t>
  </si>
  <si>
    <t>1770.2 EGP</t>
  </si>
  <si>
    <t>1770 EGP</t>
  </si>
  <si>
    <t>1768.4 EGP</t>
  </si>
  <si>
    <t>1783.3 EGP</t>
  </si>
  <si>
    <t>1764.2 EGP</t>
  </si>
  <si>
    <t>1769.6 EGP</t>
  </si>
  <si>
    <t>1761.9 EGP</t>
  </si>
  <si>
    <t>1756.3 EGP</t>
  </si>
  <si>
    <t>1751.9 EGP</t>
  </si>
  <si>
    <t>1750.2 EGP</t>
  </si>
  <si>
    <t>1761 EGP</t>
  </si>
  <si>
    <t>1753.1 EGP</t>
  </si>
  <si>
    <t>1760.7 EGP</t>
  </si>
  <si>
    <t>1761.2 EGP</t>
  </si>
  <si>
    <t>1753.8 EGP</t>
  </si>
  <si>
    <t>1741.4 EGP</t>
  </si>
  <si>
    <t>1786.1 EGP</t>
  </si>
  <si>
    <t>1777.7 EGP</t>
  </si>
  <si>
    <t>1778.4 EGP</t>
  </si>
  <si>
    <t>1776.5 EGP</t>
  </si>
  <si>
    <t>1758.9 EGP</t>
  </si>
  <si>
    <t>1757.3 EGP</t>
  </si>
  <si>
    <t>1761.6 EGP</t>
  </si>
  <si>
    <t>1760.5 EGP</t>
  </si>
  <si>
    <t>1762.5 EGP</t>
  </si>
  <si>
    <t>1767.2 EGP</t>
  </si>
  <si>
    <t>1769.2 EGP</t>
  </si>
  <si>
    <t>1769 EGP</t>
  </si>
  <si>
    <t>1771.5 EGP</t>
  </si>
  <si>
    <t>1790 EGP</t>
  </si>
  <si>
    <t>1797.1 EGP</t>
  </si>
  <si>
    <t>1797.9 EGP</t>
  </si>
  <si>
    <t>1790.5 EGP</t>
  </si>
  <si>
    <t>1795.1 EGP</t>
  </si>
  <si>
    <t>1796.7 EGP</t>
  </si>
  <si>
    <t>1797.2 EGP</t>
  </si>
  <si>
    <t>1784.7 EGP</t>
  </si>
  <si>
    <t>1781.8 EGP</t>
  </si>
  <si>
    <t>1781 EGP</t>
  </si>
  <si>
    <t>1781.9 EGP</t>
  </si>
  <si>
    <t>1782.6 EGP</t>
  </si>
  <si>
    <t>1773.8 EGP</t>
  </si>
  <si>
    <t>1763.3 EGP</t>
  </si>
  <si>
    <t>1771.4 EGP</t>
  </si>
  <si>
    <t>1758.6 EGP</t>
  </si>
  <si>
    <t>1752 EGP</t>
  </si>
  <si>
    <t>1752.6 EGP</t>
  </si>
  <si>
    <t>1749 EGP</t>
  </si>
  <si>
    <t>1719.9 EGP</t>
  </si>
  <si>
    <t>1721.6 EGP</t>
  </si>
  <si>
    <t>1742.7 EGP</t>
  </si>
  <si>
    <t>1739.1 EGP</t>
  </si>
  <si>
    <t>1736.6 EGP</t>
  </si>
  <si>
    <t>1762.2 EGP</t>
  </si>
  <si>
    <t>1763.8 EGP</t>
  </si>
  <si>
    <t>1747.8 EGP</t>
  </si>
  <si>
    <t>1764.6 EGP</t>
  </si>
  <si>
    <t>1799.9 EGP</t>
  </si>
  <si>
    <t>1798.3 EGP</t>
  </si>
  <si>
    <t>1796.1 EGP</t>
  </si>
  <si>
    <t>1773.1 EGP</t>
  </si>
  <si>
    <t>1746.6 EGP</t>
  </si>
  <si>
    <t>1734 EGP</t>
  </si>
  <si>
    <t>1737.6 EGP</t>
  </si>
  <si>
    <t>1730.2 EGP</t>
  </si>
  <si>
    <t>1728.4 EGP</t>
  </si>
  <si>
    <t>1735.6 EGP</t>
  </si>
  <si>
    <t>1718.8 EGP</t>
  </si>
  <si>
    <t>1713.2 EGP</t>
  </si>
  <si>
    <t>1720.6 EGP</t>
  </si>
  <si>
    <t>1719 EGP</t>
  </si>
  <si>
    <t>1722.5 EGP</t>
  </si>
  <si>
    <t>1704.5 EGP</t>
  </si>
  <si>
    <t>1703.8 EGP</t>
  </si>
  <si>
    <t>1688.9 EGP</t>
  </si>
  <si>
    <t>1680.9 EGP</t>
  </si>
  <si>
    <t>1682.2 EGP</t>
  </si>
  <si>
    <t>1679.6 EGP</t>
  </si>
  <si>
    <t>1700.4 EGP</t>
  </si>
  <si>
    <t>1690.6 EGP</t>
  </si>
  <si>
    <t>1701.8 EGP</t>
  </si>
  <si>
    <t>1718.5 EGP</t>
  </si>
  <si>
    <t>1716.2 EGP</t>
  </si>
  <si>
    <t>1729.5 EGP</t>
  </si>
  <si>
    <t>1729 EGP</t>
  </si>
  <si>
    <t>1723 EGP</t>
  </si>
  <si>
    <t>1717.4 EGP</t>
  </si>
  <si>
    <t>1724.4 EGP</t>
  </si>
  <si>
    <t>1731.9 EGP</t>
  </si>
  <si>
    <t>1741.7 EGP</t>
  </si>
  <si>
    <t>1741.3 EGP</t>
  </si>
  <si>
    <t>1722.8 EGP</t>
  </si>
  <si>
    <t>1718.4 EGP</t>
  </si>
  <si>
    <t>1713.6 EGP</t>
  </si>
  <si>
    <t>1711.7 EGP</t>
  </si>
  <si>
    <t>1719.8 EGP</t>
  </si>
  <si>
    <t>1717.9 EGP</t>
  </si>
  <si>
    <t>1712.9 EGP</t>
  </si>
  <si>
    <t>1693 EGP</t>
  </si>
  <si>
    <t>1668.1 EGP</t>
  </si>
  <si>
    <t>1667.2 EGP</t>
  </si>
  <si>
    <t>1677.2 EGP</t>
  </si>
  <si>
    <t>1676.6 EGP</t>
  </si>
  <si>
    <t>1674.3 EGP</t>
  </si>
  <si>
    <t>1622 EGP</t>
  </si>
  <si>
    <t>1627.9 EGP</t>
  </si>
  <si>
    <t>1614.5 EGP</t>
  </si>
  <si>
    <t>1616.2 EGP</t>
  </si>
  <si>
    <t>1584.4 EGP</t>
  </si>
  <si>
    <t>1585.9 EGP</t>
  </si>
  <si>
    <t>1583 EGP</t>
  </si>
  <si>
    <t>1574.4 EGP</t>
  </si>
  <si>
    <t>1576.5 EGP</t>
  </si>
  <si>
    <t>1585.1 EGP</t>
  </si>
  <si>
    <t>1588.9 EGP</t>
  </si>
  <si>
    <t>1610.9 EGP</t>
  </si>
  <si>
    <t>1604.5 EGP</t>
  </si>
  <si>
    <t>1603.9 EGP</t>
  </si>
  <si>
    <t>1620.1 EGP</t>
  </si>
  <si>
    <t>1628.7 EGP</t>
  </si>
  <si>
    <t>1650.9 EGP</t>
  </si>
  <si>
    <t>1664 EGP</t>
  </si>
  <si>
    <t>1667.9 EGP</t>
  </si>
  <si>
    <t>1671 EGP</t>
  </si>
  <si>
    <t>1671.1 EGP</t>
  </si>
  <si>
    <t>1666.8 EGP</t>
  </si>
  <si>
    <t>1676.4 EGP</t>
  </si>
  <si>
    <t>1676.5 EGP</t>
  </si>
  <si>
    <t>1677.5 EGP</t>
  </si>
  <si>
    <t>1670.8 EGP</t>
  </si>
  <si>
    <t>1672.1 EGP</t>
  </si>
  <si>
    <t>1671.6 EGP</t>
  </si>
  <si>
    <t>1659.8 EGP</t>
  </si>
  <si>
    <t>1656.4 EGP</t>
  </si>
  <si>
    <t>1660.5 EGP</t>
  </si>
  <si>
    <t>1669.8 EGP</t>
  </si>
  <si>
    <t>1662.6 EGP</t>
  </si>
  <si>
    <t>1663.9 EGP</t>
  </si>
  <si>
    <t>1665.3 EGP</t>
  </si>
  <si>
    <t>1665.8 EGP</t>
  </si>
  <si>
    <t>1663.8 EGP</t>
  </si>
  <si>
    <t>1673.2 EGP</t>
  </si>
  <si>
    <t>1682.3 EGP</t>
  </si>
  <si>
    <t>1680.5 EGP</t>
  </si>
  <si>
    <t>1682.1 EGP</t>
  </si>
  <si>
    <t>1684.2 EGP</t>
  </si>
  <si>
    <t>1684.1 EGP</t>
  </si>
  <si>
    <t>1686.5 EGP</t>
  </si>
  <si>
    <t>1684.4 EGP</t>
  </si>
  <si>
    <t>1666.5 EGP</t>
  </si>
  <si>
    <t>1663.1 EGP</t>
  </si>
  <si>
    <t>1661.4 EGP</t>
  </si>
  <si>
    <t>1660.9 EGP</t>
  </si>
  <si>
    <t>1663.6 EGP</t>
  </si>
  <si>
    <t>1646.9 EGP</t>
  </si>
  <si>
    <t>1644.2 EGP</t>
  </si>
  <si>
    <t>1635.6 EGP</t>
  </si>
  <si>
    <t>1639.9 EGP</t>
  </si>
  <si>
    <t>1639.4 EGP</t>
  </si>
  <si>
    <t>1639.5 EGP</t>
  </si>
  <si>
    <t>1642.9 EGP</t>
  </si>
  <si>
    <t>1651.8 EGP</t>
  </si>
  <si>
    <t>1655.7 EGP</t>
  </si>
  <si>
    <t>1666.1 EGP</t>
  </si>
  <si>
    <t>1661 EGP</t>
  </si>
  <si>
    <t>1661.2 EGP</t>
  </si>
  <si>
    <t>1660.7 EGP</t>
  </si>
  <si>
    <t>1662.5 EGP</t>
  </si>
  <si>
    <t>1670.4 EGP</t>
  </si>
  <si>
    <t>1680.4 EGP</t>
  </si>
  <si>
    <t>1689.1 EGP</t>
  </si>
  <si>
    <t>1687.6 EGP</t>
  </si>
  <si>
    <t>1681.5 EGP</t>
  </si>
  <si>
    <t>1679.8 EGP</t>
  </si>
  <si>
    <t>1688 EGP</t>
  </si>
  <si>
    <t>1706.5 EGP</t>
  </si>
  <si>
    <t>1695.6 EGP</t>
  </si>
  <si>
    <t>1700.5 EGP</t>
  </si>
  <si>
    <t>1700.2 EGP</t>
  </si>
  <si>
    <t>1686.9 EGP</t>
  </si>
  <si>
    <t>1705.4 EGP</t>
  </si>
  <si>
    <t>1696.5 EGP</t>
  </si>
  <si>
    <t>1696 EGP</t>
  </si>
  <si>
    <t>1697.3 EGP</t>
  </si>
  <si>
    <t>1703.7 EGP</t>
  </si>
  <si>
    <t>1711.3 EGP</t>
  </si>
  <si>
    <t>1716.3 EGP</t>
  </si>
  <si>
    <t>1696.7 EGP</t>
  </si>
  <si>
    <t>1696.2 EGP</t>
  </si>
  <si>
    <t>1697.1 EGP</t>
  </si>
  <si>
    <t>1701.6 EGP</t>
  </si>
  <si>
    <t>1701.5 EGP</t>
  </si>
  <si>
    <t>1678.3 EGP</t>
  </si>
  <si>
    <t>1670.5 EGP</t>
  </si>
  <si>
    <t>1658 EGP</t>
  </si>
  <si>
    <t>1663.5 EGP</t>
  </si>
  <si>
    <t>1672 EGP</t>
  </si>
  <si>
    <t>1667.7 EGP</t>
  </si>
  <si>
    <t>1657.5 EGP</t>
  </si>
  <si>
    <t>1668.7 EGP</t>
  </si>
  <si>
    <t>1664.1 EGP</t>
  </si>
  <si>
    <t>1666 EGP</t>
  </si>
  <si>
    <t>1661.9 EGP</t>
  </si>
  <si>
    <t>1680.7 EGP</t>
  </si>
  <si>
    <t>1693.1 EGP</t>
  </si>
  <si>
    <t>1698.4 EGP</t>
  </si>
  <si>
    <t>1697.7 EGP</t>
  </si>
  <si>
    <t>1698.3 EGP</t>
  </si>
  <si>
    <t>1699.8 EGP</t>
  </si>
  <si>
    <t>1688.8 EGP</t>
  </si>
  <si>
    <t>1699.4 EGP</t>
  </si>
  <si>
    <t>1704.2 EGP</t>
  </si>
  <si>
    <t>1708.6 EGP</t>
  </si>
  <si>
    <t>1687.8 EGP</t>
  </si>
  <si>
    <t>1704.1 EGP</t>
  </si>
  <si>
    <t>1697 EGP</t>
  </si>
  <si>
    <t>1689.8 EGP</t>
  </si>
  <si>
    <t>1689.4 EGP</t>
  </si>
  <si>
    <t>1691.6 EGP</t>
  </si>
  <si>
    <t>1716.8 EGP</t>
  </si>
  <si>
    <t>1704 EGP</t>
  </si>
  <si>
    <t>1700.6 EGP</t>
  </si>
  <si>
    <t>1689.6 EGP</t>
  </si>
  <si>
    <t>1688.7 EGP</t>
  </si>
  <si>
    <t>1683.5 EGP</t>
  </si>
  <si>
    <t>1701.2 EGP</t>
  </si>
  <si>
    <t>1714.3 EGP</t>
  </si>
  <si>
    <t>1713.8 EGP</t>
  </si>
  <si>
    <t>1716 EGP</t>
  </si>
  <si>
    <t>1715.4 EGP</t>
  </si>
  <si>
    <t>1698.6 EGP</t>
  </si>
  <si>
    <t>1721 EGP</t>
  </si>
  <si>
    <t>1727.7 EGP</t>
  </si>
  <si>
    <t>1749.6 EGP</t>
  </si>
  <si>
    <t>1743.1 EGP</t>
  </si>
  <si>
    <t>1735.1 EGP</t>
  </si>
  <si>
    <t>1745.6 EGP</t>
  </si>
  <si>
    <t>1748.5 EGP</t>
  </si>
  <si>
    <t>1762.3 EGP</t>
  </si>
  <si>
    <t>1766.2 EGP</t>
  </si>
  <si>
    <t>1753.9 EGP</t>
  </si>
  <si>
    <t>1742.9 EGP</t>
  </si>
  <si>
    <t>1714.8 EGP</t>
  </si>
  <si>
    <t>1754.5 EGP</t>
  </si>
  <si>
    <t>1768.7 EGP</t>
  </si>
  <si>
    <t>1726.7 EGP</t>
  </si>
  <si>
    <t>1725.1 EGP</t>
  </si>
  <si>
    <t>1726.1 EGP</t>
  </si>
  <si>
    <t>1725.6 EGP</t>
  </si>
  <si>
    <t>1733.3 EGP</t>
  </si>
  <si>
    <t>1726.2 EGP</t>
  </si>
  <si>
    <t>1720.9 EGP</t>
  </si>
  <si>
    <t>1705.5 EGP</t>
  </si>
  <si>
    <t>1720.3 EGP</t>
  </si>
  <si>
    <t>1739.6 EGP</t>
  </si>
  <si>
    <t>1730.9 EGP</t>
  </si>
  <si>
    <t>1739.5 EGP</t>
  </si>
  <si>
    <t>1732.2 EGP</t>
  </si>
  <si>
    <t>1732.6 EGP</t>
  </si>
  <si>
    <t>1740.6 EGP</t>
  </si>
  <si>
    <t>1771.6 EGP</t>
  </si>
  <si>
    <t>1748.4 EGP</t>
  </si>
  <si>
    <t>1733.8 EGP</t>
  </si>
  <si>
    <t>1737.7 EGP</t>
  </si>
  <si>
    <t>1728.8 EGP</t>
  </si>
  <si>
    <t>1733.2 EGP</t>
  </si>
  <si>
    <t>1742.3 EGP</t>
  </si>
  <si>
    <t>1741.1 EGP</t>
  </si>
  <si>
    <t>1754.4 EGP</t>
  </si>
  <si>
    <t>1723.5 EGP</t>
  </si>
  <si>
    <t>1703 EGP</t>
  </si>
  <si>
    <t>1699.3 EGP</t>
  </si>
  <si>
    <t>1699 EGP</t>
  </si>
  <si>
    <t>1698.1 EGP</t>
  </si>
  <si>
    <t>1715 EGP</t>
  </si>
  <si>
    <t>1714.2 EGP</t>
  </si>
  <si>
    <t>1737 EGP</t>
  </si>
  <si>
    <t>1712.7 EGP</t>
  </si>
  <si>
    <t>1683.4 EGP</t>
  </si>
  <si>
    <t>1717.5 EGP</t>
  </si>
  <si>
    <t>1716.6 EGP</t>
  </si>
  <si>
    <t>1702.7 EGP</t>
  </si>
  <si>
    <t>1709.9 EGP</t>
  </si>
  <si>
    <t>1663.2 EGP</t>
  </si>
  <si>
    <t>1652.6 EGP</t>
  </si>
  <si>
    <t>1660.6 EGP</t>
  </si>
  <si>
    <t>1611.1 EGP</t>
  </si>
  <si>
    <t>1621.2 EGP</t>
  </si>
  <si>
    <t>1618.7 EGP</t>
  </si>
  <si>
    <t>1588.7 EGP</t>
  </si>
  <si>
    <t>1575.2 EGP</t>
  </si>
  <si>
    <t>1566 EGP</t>
  </si>
  <si>
    <t>1598.8 EGP</t>
  </si>
  <si>
    <t>1604.8 EGP</t>
  </si>
  <si>
    <t>1601.9 EGP</t>
  </si>
  <si>
    <t>1602.7 EGP</t>
  </si>
  <si>
    <t>1585.8 EGP</t>
  </si>
  <si>
    <t>1580.9 EGP</t>
  </si>
  <si>
    <t>1573.8 EGP</t>
  </si>
  <si>
    <t>1563.3 EGP</t>
  </si>
  <si>
    <t>1557.8 EGP</t>
  </si>
  <si>
    <t>1558.1 EGP</t>
  </si>
  <si>
    <t>1559.6 EGP</t>
  </si>
  <si>
    <t>1569 EGP</t>
  </si>
  <si>
    <t>1569.4 EGP</t>
  </si>
  <si>
    <t>1577.1 EGP</t>
  </si>
  <si>
    <t>1581 EGP</t>
  </si>
  <si>
    <t>1582.8 EGP</t>
  </si>
  <si>
    <t>1581.3 EGP</t>
  </si>
  <si>
    <t>1581.2 EGP</t>
  </si>
  <si>
    <t>1581.4 EGP</t>
  </si>
  <si>
    <t>1574.8 EGP</t>
  </si>
  <si>
    <t>1593.7 EGP</t>
  </si>
  <si>
    <t>1587.6 EGP</t>
  </si>
  <si>
    <t>1598.6 EGP</t>
  </si>
  <si>
    <t>1594.4 EGP</t>
  </si>
  <si>
    <t>1597.1 EGP</t>
  </si>
  <si>
    <t>1594.2 EGP</t>
  </si>
  <si>
    <t>1599.2 EGP</t>
  </si>
  <si>
    <t>1590.9 EGP</t>
  </si>
  <si>
    <t>1586.6 EGP</t>
  </si>
  <si>
    <t>1585.5 EGP</t>
  </si>
  <si>
    <t>1585.6 EGP</t>
  </si>
  <si>
    <t>1626.8 EGP</t>
  </si>
  <si>
    <t>1651.1 EGP</t>
  </si>
  <si>
    <t>1635.3 EGP</t>
  </si>
  <si>
    <t>1625 EGP</t>
  </si>
  <si>
    <t>1618.2 EGP</t>
  </si>
  <si>
    <t>1620.7 EGP</t>
  </si>
  <si>
    <t>1621 EGP</t>
  </si>
  <si>
    <t>1634.5 EGP</t>
  </si>
  <si>
    <t>1624.4 EGP</t>
  </si>
  <si>
    <t>1617.4 EGP</t>
  </si>
  <si>
    <t>1614.4 EGP</t>
  </si>
  <si>
    <t>1611 EGP</t>
  </si>
  <si>
    <t>1617.3 EGP</t>
  </si>
  <si>
    <t>1585.4 EGP</t>
  </si>
  <si>
    <t>1586.2 EGP</t>
  </si>
  <si>
    <t>1595.9 EGP</t>
  </si>
  <si>
    <t>1593.2 EGP</t>
  </si>
  <si>
    <t>1591.2 EGP</t>
  </si>
  <si>
    <t>1593.1 EGP</t>
  </si>
  <si>
    <t>1572.7 EGP</t>
  </si>
  <si>
    <t>1565.2 EGP</t>
  </si>
  <si>
    <t>1458.3 EGP</t>
  </si>
  <si>
    <t>1452.1 EGP</t>
  </si>
  <si>
    <t>1427 EGP</t>
  </si>
  <si>
    <t>1378.7 EGP</t>
  </si>
  <si>
    <t>1381 EGP</t>
  </si>
  <si>
    <t>1354 EGP</t>
  </si>
  <si>
    <t>1367.8 EGP</t>
  </si>
  <si>
    <t>1279.8 EGP</t>
  </si>
  <si>
    <t>1267 EGP</t>
  </si>
  <si>
    <t>1265.5 EGP</t>
  </si>
  <si>
    <t>1266.4 EGP</t>
  </si>
  <si>
    <t>1267.3 EGP</t>
  </si>
  <si>
    <t>1263.1 EGP</t>
  </si>
  <si>
    <t>1255.7 EGP</t>
  </si>
  <si>
    <t>1258.8 EGP</t>
  </si>
  <si>
    <t>1248.3 EGP</t>
  </si>
  <si>
    <t>1250.4 EGP</t>
  </si>
  <si>
    <t>1245.1 EGP</t>
  </si>
  <si>
    <t>1249.5 EGP</t>
  </si>
  <si>
    <t>1243.6 EGP</t>
  </si>
  <si>
    <t>1259.8 EGP</t>
  </si>
  <si>
    <t>1260.4 EGP</t>
  </si>
  <si>
    <t>1241.5 EGP</t>
  </si>
  <si>
    <t>1242.3 EGP</t>
  </si>
  <si>
    <t>1241.2 EGP</t>
  </si>
  <si>
    <t>1243.5 EGP</t>
  </si>
  <si>
    <t>1233.4 EGP</t>
  </si>
  <si>
    <t>1254.5 EGP</t>
  </si>
  <si>
    <t>1253.5 EGP</t>
  </si>
  <si>
    <t>1233.3 EGP</t>
  </si>
  <si>
    <t>1240.1 EGP</t>
  </si>
  <si>
    <t>1243.4 EGP</t>
  </si>
  <si>
    <t>1236 EGP</t>
  </si>
  <si>
    <t>1238.8 EGP</t>
  </si>
  <si>
    <t>1224.8 EGP</t>
  </si>
  <si>
    <t>1219.2 EGP</t>
  </si>
  <si>
    <t>1241.8 EGP</t>
  </si>
  <si>
    <t>1240.7 EGP</t>
  </si>
  <si>
    <t>1240.6 EGP</t>
  </si>
  <si>
    <t>1243.2 EGP</t>
  </si>
  <si>
    <t>1218.4 EGP</t>
  </si>
  <si>
    <t>1206.5 EGP</t>
  </si>
  <si>
    <t>1200.8 EGP</t>
  </si>
  <si>
    <t>1211.9 EGP</t>
  </si>
  <si>
    <t>1209.5 EGP</t>
  </si>
  <si>
    <t>1211 EGP</t>
  </si>
  <si>
    <t>1212.1 EGP</t>
  </si>
  <si>
    <t>1207.6 EGP</t>
  </si>
  <si>
    <t>1196.4 EGP</t>
  </si>
  <si>
    <t>1196.9 EGP</t>
  </si>
  <si>
    <t>1210.5 EGP</t>
  </si>
  <si>
    <t>1203.1 EGP</t>
  </si>
  <si>
    <t>1204.2 EGP</t>
  </si>
  <si>
    <t>1212.2 EGP</t>
  </si>
  <si>
    <t>1219.6 EGP</t>
  </si>
  <si>
    <t>1221 EGP</t>
  </si>
  <si>
    <t>1219 EGP</t>
  </si>
  <si>
    <t>1211.5 EGP</t>
  </si>
  <si>
    <t>1210.7 EGP</t>
  </si>
  <si>
    <t>1209.7 EGP</t>
  </si>
  <si>
    <t>1201 EGP</t>
  </si>
  <si>
    <t>1169.1 EGP</t>
  </si>
  <si>
    <t>1170.7 EGP</t>
  </si>
  <si>
    <t>1145.3 EGP</t>
  </si>
  <si>
    <t>1149.2 EGP</t>
  </si>
  <si>
    <t>1144.9 EGP</t>
  </si>
  <si>
    <t>1144.6 EGP</t>
  </si>
  <si>
    <t>1110.5 EGP</t>
  </si>
  <si>
    <t>1107.2 EGP</t>
  </si>
  <si>
    <t>1119.5 EGP</t>
  </si>
  <si>
    <t>1108.9 EGP</t>
  </si>
  <si>
    <t>1071.9 EGP</t>
  </si>
  <si>
    <t>1069.7 EGP</t>
  </si>
  <si>
    <t>1068.9 EGP</t>
  </si>
  <si>
    <t>946.1 EGP</t>
  </si>
  <si>
    <t>921.6 EGP</t>
  </si>
  <si>
    <t>915 EGP</t>
  </si>
  <si>
    <t>911.2 EGP</t>
  </si>
  <si>
    <t>912.6 EGP</t>
  </si>
  <si>
    <t>912.7 EGP</t>
  </si>
  <si>
    <t>911.5 EGP</t>
  </si>
  <si>
    <t>892.3 EGP</t>
  </si>
  <si>
    <t>900.3 EGP</t>
  </si>
  <si>
    <t>912 EGP</t>
  </si>
  <si>
    <t>911.3 EGP</t>
  </si>
  <si>
    <t>905.7 EGP</t>
  </si>
  <si>
    <t>907.6 EGP</t>
  </si>
  <si>
    <t>907.4 EGP</t>
  </si>
  <si>
    <t>918.8 EGP</t>
  </si>
  <si>
    <t>925.8 EGP</t>
  </si>
  <si>
    <t>921.2 EGP</t>
  </si>
  <si>
    <t>922.2 EGP</t>
  </si>
  <si>
    <t>940.8 EGP</t>
  </si>
  <si>
    <t>936.1 EGP</t>
  </si>
  <si>
    <t>935.9 EGP</t>
  </si>
  <si>
    <t>945.8 EGP</t>
  </si>
  <si>
    <t>948.1 EGP</t>
  </si>
  <si>
    <t>952.5 EGP</t>
  </si>
  <si>
    <t>936.9 EGP</t>
  </si>
  <si>
    <t>913.6 EGP</t>
  </si>
  <si>
    <t>912.1 EGP</t>
  </si>
  <si>
    <t>912.2 EGP</t>
  </si>
  <si>
    <t>910.4 EGP</t>
  </si>
  <si>
    <t>891.5 EGP</t>
  </si>
  <si>
    <t>893.6 EGP</t>
  </si>
  <si>
    <t>908.1 EGP</t>
  </si>
  <si>
    <t>899.9 EGP</t>
  </si>
  <si>
    <t>900 EGP</t>
  </si>
  <si>
    <t>915.5 EGP</t>
  </si>
  <si>
    <t>916 EGP</t>
  </si>
  <si>
    <t>909.4 EGP</t>
  </si>
  <si>
    <t>913.3 EGP</t>
  </si>
  <si>
    <t>906.1 EGP</t>
  </si>
  <si>
    <t>914.1 EGP</t>
  </si>
  <si>
    <t>912.9 EGP</t>
  </si>
  <si>
    <t>908.5 EGP</t>
  </si>
  <si>
    <t>922.7 EGP</t>
  </si>
  <si>
    <t>925.7 EGP</t>
  </si>
  <si>
    <t>939.1 EGP</t>
  </si>
  <si>
    <t>924 EGP</t>
  </si>
  <si>
    <t>927.1 EGP</t>
  </si>
  <si>
    <t>931.4 EGP</t>
  </si>
  <si>
    <t>926.5 EGP</t>
  </si>
  <si>
    <t>929.4 EGP</t>
  </si>
  <si>
    <t>919.7 EGP</t>
  </si>
  <si>
    <t>923.6 EGP</t>
  </si>
  <si>
    <t>924.6 EGP</t>
  </si>
  <si>
    <t>923.7 EGP</t>
  </si>
  <si>
    <t>923.9 EGP</t>
  </si>
  <si>
    <t>931.6 EGP</t>
  </si>
  <si>
    <t>937.2 EGP</t>
  </si>
  <si>
    <t>935.8 EGP</t>
  </si>
  <si>
    <t>937.1 EGP</t>
  </si>
  <si>
    <t>936.6 EGP</t>
  </si>
  <si>
    <t>947.5 EGP</t>
  </si>
  <si>
    <t>945 EGP</t>
  </si>
  <si>
    <t>940.9 EGP</t>
  </si>
  <si>
    <t>934.4 EGP</t>
  </si>
  <si>
    <t>939.5 EGP</t>
  </si>
  <si>
    <t>948.2 EGP</t>
  </si>
  <si>
    <t>955.1 EGP</t>
  </si>
  <si>
    <t>957.9 EGP</t>
  </si>
  <si>
    <t>970 EGP</t>
  </si>
  <si>
    <t>969.2 EGP</t>
  </si>
  <si>
    <t>969 EGP</t>
  </si>
  <si>
    <t>961 EGP</t>
  </si>
  <si>
    <t>962.3 EGP</t>
  </si>
  <si>
    <t>965.7 EGP</t>
  </si>
  <si>
    <t>963 EGP</t>
  </si>
  <si>
    <t>952.2 EGP</t>
  </si>
  <si>
    <t>952.8 EGP</t>
  </si>
  <si>
    <t>952.7 EGP</t>
  </si>
  <si>
    <t>964.8 EGP</t>
  </si>
  <si>
    <t>946.4 EGP</t>
  </si>
  <si>
    <t>941.7 EGP</t>
  </si>
  <si>
    <t>944.2 EGP</t>
  </si>
  <si>
    <t>940.1 EGP</t>
  </si>
  <si>
    <t>938.3 EGP</t>
  </si>
  <si>
    <t>936.7 EGP</t>
  </si>
  <si>
    <t>932.8 EGP</t>
  </si>
  <si>
    <t>922.4 EGP</t>
  </si>
  <si>
    <t>914.9 EGP</t>
  </si>
  <si>
    <t>915.3 EGP</t>
  </si>
  <si>
    <t>917.8 EGP</t>
  </si>
  <si>
    <t>916.3 EGP</t>
  </si>
  <si>
    <t>913.8 EGP</t>
  </si>
  <si>
    <t>902.5 EGP</t>
  </si>
  <si>
    <t>909.8 EGP</t>
  </si>
  <si>
    <t>907.5 EGP</t>
  </si>
  <si>
    <t>905.8 EGP</t>
  </si>
  <si>
    <t>905.5 EGP</t>
  </si>
  <si>
    <t>904.2 EGP</t>
  </si>
  <si>
    <t>906.7 EGP</t>
  </si>
  <si>
    <t>918.7 EGP</t>
  </si>
  <si>
    <t>915.2 EGP</t>
  </si>
  <si>
    <t>922.8 EGP</t>
  </si>
  <si>
    <t>922.5 EGP</t>
  </si>
  <si>
    <t>923.2 EGP</t>
  </si>
  <si>
    <t>936.2 EGP</t>
  </si>
  <si>
    <t>958.2 EGP</t>
  </si>
  <si>
    <t>956.8 EGP</t>
  </si>
  <si>
    <t>956.7 EGP</t>
  </si>
  <si>
    <t>953.8 EGP</t>
  </si>
  <si>
    <t>953.6 EGP</t>
  </si>
  <si>
    <t>960.7 EGP</t>
  </si>
  <si>
    <t>961.5 EGP</t>
  </si>
  <si>
    <t>963.7 EGP</t>
  </si>
  <si>
    <t>962.7 EGP</t>
  </si>
  <si>
    <t>967.4 EGP</t>
  </si>
  <si>
    <t>964.2 EGP</t>
  </si>
  <si>
    <t>969.4 EGP</t>
  </si>
  <si>
    <t>969.7 EGP</t>
  </si>
  <si>
    <t>968.4 EGP</t>
  </si>
  <si>
    <t>967 EGP</t>
  </si>
  <si>
    <t>976.2 EGP</t>
  </si>
  <si>
    <t>966 EGP</t>
  </si>
  <si>
    <t>951.2 EGP</t>
  </si>
  <si>
    <t>983.6 EGP</t>
  </si>
  <si>
    <t>983.3 EGP</t>
  </si>
  <si>
    <t>984.2 EGP</t>
  </si>
  <si>
    <t>970.9 EGP</t>
  </si>
  <si>
    <t>972.9 EGP</t>
  </si>
  <si>
    <t>965.3 EGP</t>
  </si>
  <si>
    <t>967.8 EGP</t>
  </si>
  <si>
    <t>968.7 EGP</t>
  </si>
  <si>
    <t>968.2 EGP</t>
  </si>
  <si>
    <t>979.6 EGP</t>
  </si>
  <si>
    <t>959.6 EGP</t>
  </si>
  <si>
    <t>968.1 EGP</t>
  </si>
  <si>
    <t>968.5 EGP</t>
  </si>
  <si>
    <t>971 EGP</t>
  </si>
  <si>
    <t>958.5 EGP</t>
  </si>
  <si>
    <t>947.3 EGP</t>
  </si>
  <si>
    <t>947.8 EGP</t>
  </si>
  <si>
    <t>947.2 EGP</t>
  </si>
  <si>
    <t>945.5 EGP</t>
  </si>
  <si>
    <t>931.7 EGP</t>
  </si>
  <si>
    <t>932.6 EGP</t>
  </si>
  <si>
    <t>937.8 EGP</t>
  </si>
  <si>
    <t>933.8 EGP</t>
  </si>
  <si>
    <t>932 EGP</t>
  </si>
  <si>
    <t>931.3 EGP</t>
  </si>
  <si>
    <t>957.1 EGP</t>
  </si>
  <si>
    <t>953.1 EGP</t>
  </si>
  <si>
    <t>961.9 EGP</t>
  </si>
  <si>
    <t>977.4 EGP</t>
  </si>
  <si>
    <t>978 EGP</t>
  </si>
  <si>
    <t>977.1 EGP</t>
  </si>
  <si>
    <t>974.8 EGP</t>
  </si>
  <si>
    <t>978.3 EGP</t>
  </si>
  <si>
    <t>969.1 EGP</t>
  </si>
  <si>
    <t>967.1 EGP</t>
  </si>
  <si>
    <t>985.1 EGP</t>
  </si>
  <si>
    <t>984.9 EGP</t>
  </si>
  <si>
    <t>984.4 EGP</t>
  </si>
  <si>
    <t>979.4 EGP</t>
  </si>
  <si>
    <t>989.1 EGP</t>
  </si>
  <si>
    <t>989.8 EGP</t>
  </si>
  <si>
    <t>1004.3 EGP</t>
  </si>
  <si>
    <t>1008.8 EGP</t>
  </si>
  <si>
    <t>1009 EGP</t>
  </si>
  <si>
    <t>1018.3 EGP</t>
  </si>
  <si>
    <t>1015.7 EGP</t>
  </si>
  <si>
    <t>1010.7 EGP</t>
  </si>
  <si>
    <t>1033.8 EGP</t>
  </si>
  <si>
    <t>1022.6 EGP</t>
  </si>
  <si>
    <t>1022 EGP</t>
  </si>
  <si>
    <t>1021.9 EGP</t>
  </si>
  <si>
    <t>1019.2 EGP</t>
  </si>
  <si>
    <t>1022.3 EGP</t>
  </si>
  <si>
    <t>1012.2 EGP</t>
  </si>
  <si>
    <t>998.1 EGP</t>
  </si>
  <si>
    <t>1003.4 EGP</t>
  </si>
  <si>
    <t>995.3 EGP</t>
  </si>
  <si>
    <t>990.4 EGP</t>
  </si>
  <si>
    <t>990.1 EGP</t>
  </si>
  <si>
    <t>985.2 EGP</t>
  </si>
  <si>
    <t>990.3 EGP</t>
  </si>
  <si>
    <t>990.2 EGP</t>
  </si>
  <si>
    <t>988.4 EGP</t>
  </si>
  <si>
    <t>997.6 EGP</t>
  </si>
  <si>
    <t>993.4 EGP</t>
  </si>
  <si>
    <t>987.8 EGP</t>
  </si>
  <si>
    <t>988.2 EGP</t>
  </si>
  <si>
    <t>1020.7 EGP</t>
  </si>
  <si>
    <t>1020.6 EGP</t>
  </si>
  <si>
    <t>1016 EGP</t>
  </si>
  <si>
    <t>1010.5 EGP</t>
  </si>
  <si>
    <t>1004 EGP</t>
  </si>
  <si>
    <t>1000.6 EGP</t>
  </si>
  <si>
    <t>990 EGP</t>
  </si>
  <si>
    <t>847.2 EGP</t>
  </si>
  <si>
    <t>847.5 EGP</t>
  </si>
  <si>
    <t>855.1 EGP</t>
  </si>
  <si>
    <t>851.4 EGP</t>
  </si>
  <si>
    <t>845.1 EGP</t>
  </si>
  <si>
    <t>863.5 EGP</t>
  </si>
  <si>
    <t>875.8 EGP</t>
  </si>
  <si>
    <t>875.4 EGP</t>
  </si>
  <si>
    <t>881.9 EGP</t>
  </si>
  <si>
    <t>878.8 EGP</t>
  </si>
  <si>
    <t>899.2 EGP</t>
  </si>
  <si>
    <t>882.8 EGP</t>
  </si>
  <si>
    <t>868.8 EGP</t>
  </si>
  <si>
    <t>868.9 EGP</t>
  </si>
  <si>
    <t>866.5 EGP</t>
  </si>
  <si>
    <t>855.3 EGP</t>
  </si>
  <si>
    <t>852.5 EGP</t>
  </si>
  <si>
    <t>856.1 EGP</t>
  </si>
  <si>
    <t>841.5 EGP</t>
  </si>
  <si>
    <t>835.5 EGP</t>
  </si>
  <si>
    <t>836.9 EGP</t>
  </si>
  <si>
    <t>833 EGP</t>
  </si>
  <si>
    <t>841.9 EGP</t>
  </si>
  <si>
    <t>838.9 EGP</t>
  </si>
  <si>
    <t>840.5 EGP</t>
  </si>
  <si>
    <t>839.4 EGP</t>
  </si>
  <si>
    <t>825.1 EGP</t>
  </si>
  <si>
    <t>819.3 EGP</t>
  </si>
  <si>
    <t>825.8 EGP</t>
  </si>
  <si>
    <t>820.4 EGP</t>
  </si>
  <si>
    <t>820.5 EGP</t>
  </si>
  <si>
    <t>807.2 EGP</t>
  </si>
  <si>
    <t>810.1 EGP</t>
  </si>
  <si>
    <t>806.9 EGP</t>
  </si>
  <si>
    <t>804.1 EGP</t>
  </si>
  <si>
    <t>798.9 EGP</t>
  </si>
  <si>
    <t>798.3 EGP</t>
  </si>
  <si>
    <t>798.2 EGP</t>
  </si>
  <si>
    <t>798.1 EGP</t>
  </si>
  <si>
    <t>793.9 EGP</t>
  </si>
  <si>
    <t>793.8 EGP</t>
  </si>
  <si>
    <t>791.9 EGP</t>
  </si>
  <si>
    <t>790.4 EGP</t>
  </si>
  <si>
    <t>792.4 EGP</t>
  </si>
  <si>
    <t>803.8 EGP</t>
  </si>
  <si>
    <t>817.8 EGP</t>
  </si>
  <si>
    <t>811.4 EGP</t>
  </si>
  <si>
    <t>809.5 EGP</t>
  </si>
  <si>
    <t>808.2 EGP</t>
  </si>
  <si>
    <t>813.5 EGP</t>
  </si>
  <si>
    <t>813.1 EGP</t>
  </si>
  <si>
    <t>802.3 EGP</t>
  </si>
  <si>
    <t>803.2 EGP</t>
  </si>
  <si>
    <t>801.1 EGP</t>
  </si>
  <si>
    <t>800.9 EGP</t>
  </si>
  <si>
    <t>802.6 EGP</t>
  </si>
  <si>
    <t>803.6 EGP</t>
  </si>
  <si>
    <t>795.8 EGP</t>
  </si>
  <si>
    <t>793.3 EGP</t>
  </si>
  <si>
    <t>789.5 EGP</t>
  </si>
  <si>
    <t>801.6 EGP</t>
  </si>
  <si>
    <t>797 EGP</t>
  </si>
  <si>
    <t>806.4 EGP</t>
  </si>
  <si>
    <t>806.3 EGP</t>
  </si>
  <si>
    <t>801.3 EGP</t>
  </si>
  <si>
    <t>796.3 EGP</t>
  </si>
  <si>
    <t>798.8 EGP</t>
  </si>
  <si>
    <t>796.2 EGP</t>
  </si>
  <si>
    <t>798.4 EGP</t>
  </si>
  <si>
    <t>797.7 EGP</t>
  </si>
  <si>
    <t>789.7 EGP</t>
  </si>
  <si>
    <t>790 EGP</t>
  </si>
  <si>
    <t>795 EGP</t>
  </si>
  <si>
    <t>796.4 EGP</t>
  </si>
  <si>
    <t>794.8 EGP</t>
  </si>
  <si>
    <t>783.7 EGP</t>
  </si>
  <si>
    <t>783.1 EGP</t>
  </si>
  <si>
    <t>789.2 EGP</t>
  </si>
  <si>
    <t>786.6 EGP</t>
  </si>
  <si>
    <t>786.8 EGP</t>
  </si>
  <si>
    <t>783.8 EGP</t>
  </si>
  <si>
    <t>788.6 EGP</t>
  </si>
  <si>
    <t>787.6 EGP</t>
  </si>
  <si>
    <t>785.2 EGP</t>
  </si>
  <si>
    <t>787 EGP</t>
  </si>
  <si>
    <t>788.1 EGP</t>
  </si>
  <si>
    <t>780.5 EGP</t>
  </si>
  <si>
    <t>785.7 EGP</t>
  </si>
  <si>
    <t>791.8 EGP</t>
  </si>
  <si>
    <t>788.4 EGP</t>
  </si>
  <si>
    <t>789.3 EGP</t>
  </si>
  <si>
    <t>796.5 EGP</t>
  </si>
  <si>
    <t>814.5 EGP</t>
  </si>
  <si>
    <t>815.1 EGP</t>
  </si>
  <si>
    <t>818.9 EGP</t>
  </si>
  <si>
    <t>823.4 EGP</t>
  </si>
  <si>
    <t>816.5 EGP</t>
  </si>
  <si>
    <t>823.8 EGP</t>
  </si>
  <si>
    <t>822.7 EGP</t>
  </si>
  <si>
    <t>822.1 EGP</t>
  </si>
  <si>
    <t>814.9 EGP</t>
  </si>
  <si>
    <t>808.6 EGP</t>
  </si>
  <si>
    <t>806.7 EGP</t>
  </si>
  <si>
    <t>802.8 EGP</t>
  </si>
  <si>
    <t>790.9 EGP</t>
  </si>
  <si>
    <t>783.5 EGP</t>
  </si>
  <si>
    <t>792.5 EGP</t>
  </si>
  <si>
    <t>787.1 EGP</t>
  </si>
  <si>
    <t>786.9 EGP</t>
  </si>
  <si>
    <t>793.7 EGP</t>
  </si>
  <si>
    <t>793.6 EGP</t>
  </si>
  <si>
    <t>791.7 EGP</t>
  </si>
  <si>
    <t>790.7 EGP</t>
  </si>
  <si>
    <t>791.2 EGP</t>
  </si>
  <si>
    <t>786.7 EGP</t>
  </si>
  <si>
    <t>787.3 EGP</t>
  </si>
  <si>
    <t>781.4 EGP</t>
  </si>
  <si>
    <t>780.2 EGP</t>
  </si>
  <si>
    <t>781.1 EGP</t>
  </si>
  <si>
    <t>780.8 EGP</t>
  </si>
  <si>
    <t>791.3 EGP</t>
  </si>
  <si>
    <t>777.5 EGP</t>
  </si>
  <si>
    <t>774.7 EGP</t>
  </si>
  <si>
    <t>774.5 EGP</t>
  </si>
  <si>
    <t>774.9 EGP</t>
  </si>
  <si>
    <t>774.6 EGP</t>
  </si>
  <si>
    <t>774.2 EGP</t>
  </si>
  <si>
    <t>778 EGP</t>
  </si>
  <si>
    <t>776.6 EGP</t>
  </si>
  <si>
    <t>777.4 EGP</t>
  </si>
  <si>
    <t>776.9 EGP</t>
  </si>
  <si>
    <t>775.3 EGP</t>
  </si>
  <si>
    <t>761.4 EGP</t>
  </si>
  <si>
    <t>765 EGP</t>
  </si>
  <si>
    <t>772.2 EGP</t>
  </si>
  <si>
    <t>771.2 EGP</t>
  </si>
  <si>
    <t>771.6 EGP</t>
  </si>
  <si>
    <t>770.2 EGP</t>
  </si>
  <si>
    <t>770.7 EGP</t>
  </si>
  <si>
    <t>780 EGP</t>
  </si>
  <si>
    <t>782.8 EGP</t>
  </si>
  <si>
    <t>779.5 EGP</t>
  </si>
  <si>
    <t>774.1 EGP</t>
  </si>
  <si>
    <t>773.3 EGP</t>
  </si>
  <si>
    <t>773.9 EGP</t>
  </si>
  <si>
    <t>792 EGP</t>
  </si>
  <si>
    <t>788.9 EGP</t>
  </si>
  <si>
    <t>788.8 EGP</t>
  </si>
  <si>
    <t>789.1 EGP</t>
  </si>
  <si>
    <t>792.2 EGP</t>
  </si>
  <si>
    <t>790.6 EGP</t>
  </si>
  <si>
    <t>804.7 EGP</t>
  </si>
  <si>
    <t>806.1 EGP</t>
  </si>
  <si>
    <t>806.2 EGP</t>
  </si>
  <si>
    <t>798.6 EGP</t>
  </si>
  <si>
    <t>800.3 EGP</t>
  </si>
  <si>
    <t>798.5 EGP</t>
  </si>
  <si>
    <t>802 EGP</t>
  </si>
  <si>
    <t>790.1 EGP</t>
  </si>
  <si>
    <t>789.9 EGP</t>
  </si>
  <si>
    <t>795.4 EGP</t>
  </si>
  <si>
    <t>795.6 EGP</t>
  </si>
  <si>
    <t>785.6 EGP</t>
  </si>
  <si>
    <t>785.5 EGP</t>
  </si>
  <si>
    <t>787.8 EGP</t>
  </si>
  <si>
    <t>787.5 EGP</t>
  </si>
  <si>
    <t>787.7 EGP</t>
  </si>
  <si>
    <t>784.7 EGP</t>
  </si>
  <si>
    <t>784.6 EGP</t>
  </si>
  <si>
    <t>784.3 EGP</t>
  </si>
  <si>
    <t>773.4 EGP</t>
  </si>
  <si>
    <t>772.8 EGP</t>
  </si>
  <si>
    <t>762.5 EGP</t>
  </si>
  <si>
    <t>763.2 EGP</t>
  </si>
  <si>
    <t>777.7 EGP</t>
  </si>
  <si>
    <t>777.8 EGP</t>
  </si>
  <si>
    <t>777 EGP</t>
  </si>
  <si>
    <t>796.1 EGP</t>
  </si>
  <si>
    <t>799.2 EGP</t>
  </si>
  <si>
    <t>799.4 EGP</t>
  </si>
  <si>
    <t>800.6 EGP</t>
  </si>
  <si>
    <t>800.4 EGP</t>
  </si>
  <si>
    <t>800.1 EGP</t>
  </si>
  <si>
    <t>796.8 EGP</t>
  </si>
  <si>
    <t>793.4 EGP</t>
  </si>
  <si>
    <t>793.1 EGP</t>
  </si>
  <si>
    <t>795.7 EGP</t>
  </si>
  <si>
    <t>794.2 EGP</t>
  </si>
  <si>
    <t>796.7 EGP</t>
  </si>
  <si>
    <t>797.5 EGP</t>
  </si>
  <si>
    <t>799.1 EGP</t>
  </si>
  <si>
    <t>805.7 EGP</t>
  </si>
  <si>
    <t>796.9 EGP</t>
  </si>
  <si>
    <t>795.3 EGP</t>
  </si>
  <si>
    <t>794.5 EGP</t>
  </si>
  <si>
    <t>782.5 EGP</t>
  </si>
  <si>
    <t>780.6 EGP</t>
  </si>
  <si>
    <t>775.1 EGP</t>
  </si>
  <si>
    <t>783 EGP</t>
  </si>
  <si>
    <t>784.1 EGP</t>
  </si>
  <si>
    <t>784 EGP</t>
  </si>
  <si>
    <t>780.9 EGP</t>
  </si>
  <si>
    <t>781 EGP</t>
  </si>
  <si>
    <t>782.7 EGP</t>
  </si>
  <si>
    <t>775.9 EGP</t>
  </si>
  <si>
    <t>775.5 EGP</t>
  </si>
  <si>
    <t>775.2 EGP</t>
  </si>
  <si>
    <t>780.3 EGP</t>
  </si>
  <si>
    <t>804.5 EGP</t>
  </si>
  <si>
    <t>818 EGP</t>
  </si>
  <si>
    <t>820.7 EGP</t>
  </si>
  <si>
    <t>825 EGP</t>
  </si>
  <si>
    <t>824.7 EGP</t>
  </si>
  <si>
    <t>824.4 EGP</t>
  </si>
  <si>
    <t>835.8 EGP</t>
  </si>
  <si>
    <t>831.9 EGP</t>
  </si>
  <si>
    <t>832.2 EGP</t>
  </si>
  <si>
    <t>837.3 EGP</t>
  </si>
  <si>
    <t>834 EGP</t>
  </si>
  <si>
    <t>833.5 EGP</t>
  </si>
  <si>
    <t>833.8 EGP</t>
  </si>
  <si>
    <t>841.1 EGP</t>
  </si>
  <si>
    <t>836.8 EGP</t>
  </si>
  <si>
    <t>840.6 EGP</t>
  </si>
  <si>
    <t>837.2 EGP</t>
  </si>
  <si>
    <t>837.4 EGP</t>
  </si>
  <si>
    <t>835.9 EGP</t>
  </si>
  <si>
    <t>835.4 EGP</t>
  </si>
  <si>
    <t>836.4 EGP</t>
  </si>
  <si>
    <t>828.8 EGP</t>
  </si>
  <si>
    <t>827.6 EGP</t>
  </si>
  <si>
    <t>827.2 EGP</t>
  </si>
  <si>
    <t>826.9 EGP</t>
  </si>
  <si>
    <t>826.6 EGP</t>
  </si>
  <si>
    <t>824 EGP</t>
  </si>
  <si>
    <t>823.1 EGP</t>
  </si>
  <si>
    <t>810.7 EGP</t>
  </si>
  <si>
    <t>810.6 EGP</t>
  </si>
  <si>
    <t>810.4 EGP</t>
  </si>
  <si>
    <t>809.8 EGP</t>
  </si>
  <si>
    <t>809.2 EGP</t>
  </si>
  <si>
    <t>805.6 EGP</t>
  </si>
  <si>
    <t>798.7 EGP</t>
  </si>
  <si>
    <t>786.4 EGP</t>
  </si>
  <si>
    <t>777.1 EGP</t>
  </si>
  <si>
    <t>778.1 EGP</t>
  </si>
  <si>
    <t>777.6 EGP</t>
  </si>
  <si>
    <t>782.2 EGP</t>
  </si>
  <si>
    <t>783.9 EGP</t>
  </si>
  <si>
    <t>783.2 EGP</t>
  </si>
  <si>
    <t>784.4 EGP</t>
  </si>
  <si>
    <t>780.7 EGP</t>
  </si>
  <si>
    <t>782.3 EGP</t>
  </si>
  <si>
    <t>781.9 EGP</t>
  </si>
  <si>
    <t>777.2 EGP</t>
  </si>
  <si>
    <t>764.2 EGP</t>
  </si>
  <si>
    <t>769.1 EGP</t>
  </si>
  <si>
    <t>763.4 EGP</t>
  </si>
  <si>
    <t>770.1 EGP</t>
  </si>
  <si>
    <t>769.4 EGP</t>
  </si>
  <si>
    <t>774.8 EGP</t>
  </si>
  <si>
    <t>766.1 EGP</t>
  </si>
  <si>
    <t>768.5 EGP</t>
  </si>
  <si>
    <t>758.4 EGP</t>
  </si>
  <si>
    <t>767.1 EGP</t>
  </si>
  <si>
    <t>767.2 EGP</t>
  </si>
  <si>
    <t>767 EGP</t>
  </si>
  <si>
    <t>762.3 EGP</t>
  </si>
  <si>
    <t>753.8 EGP</t>
  </si>
  <si>
    <t>743.3 EGP</t>
  </si>
  <si>
    <t>754.8 EGP</t>
  </si>
  <si>
    <t>764.7 EGP</t>
  </si>
  <si>
    <t>764 EGP</t>
  </si>
  <si>
    <t>761.9 EGP</t>
  </si>
  <si>
    <t>767.8 EGP</t>
  </si>
  <si>
    <t>765.4 EGP</t>
  </si>
  <si>
    <t>768.3 EGP</t>
  </si>
  <si>
    <t>765.8 EGP</t>
  </si>
  <si>
    <t>766.9 EGP</t>
  </si>
  <si>
    <t>767.5 EGP</t>
  </si>
  <si>
    <t>763.9 EGP</t>
  </si>
  <si>
    <t>770.3 EGP</t>
  </si>
  <si>
    <t>761.7 EGP</t>
  </si>
  <si>
    <t>759.4 EGP</t>
  </si>
  <si>
    <t>760.2 EGP</t>
  </si>
  <si>
    <t>761.6 EGP</t>
  </si>
  <si>
    <t>759.2 EGP</t>
  </si>
  <si>
    <t>744.3 EGP</t>
  </si>
  <si>
    <t>749.9 EGP</t>
  </si>
  <si>
    <t>749.1 EGP</t>
  </si>
  <si>
    <t>749 EGP</t>
  </si>
  <si>
    <t>755.6 EGP</t>
  </si>
  <si>
    <t>764.6 EGP</t>
  </si>
  <si>
    <t>760.8 EGP</t>
  </si>
  <si>
    <t>765.2 EGP</t>
  </si>
  <si>
    <t>762.4 EGP</t>
  </si>
  <si>
    <t>796 EGP</t>
  </si>
  <si>
    <t>782 EGP</t>
  </si>
  <si>
    <t>778.2 EGP</t>
  </si>
  <si>
    <t>787.4 EGP</t>
  </si>
  <si>
    <t>798 EGP</t>
  </si>
  <si>
    <t>800.5 EGP</t>
  </si>
  <si>
    <t>810.3 EGP</t>
  </si>
  <si>
    <t>808.3 EGP</t>
  </si>
  <si>
    <t>809.3 EGP</t>
  </si>
  <si>
    <t>821.7 EGP</t>
  </si>
  <si>
    <t>815.6 EGP</t>
  </si>
  <si>
    <t>816 EGP</t>
  </si>
  <si>
    <t>812.3 EGP</t>
  </si>
  <si>
    <t>818.2 EGP</t>
  </si>
  <si>
    <t>818.6 EGP</t>
  </si>
  <si>
    <t>818.8 EGP</t>
  </si>
  <si>
    <t>826.4 EGP</t>
  </si>
  <si>
    <t>811.7 EGP</t>
  </si>
  <si>
    <t>806.6 EGP</t>
  </si>
  <si>
    <t>803.7 EGP</t>
  </si>
  <si>
    <t>804 EGP</t>
  </si>
  <si>
    <t>811.8 EGP</t>
  </si>
  <si>
    <t>815.3 EGP</t>
  </si>
  <si>
    <t>815.7 EGP</t>
  </si>
  <si>
    <t>812 EGP</t>
  </si>
  <si>
    <t>816.3 EGP</t>
  </si>
  <si>
    <t>814.6 EGP</t>
  </si>
  <si>
    <t>813.8 EGP</t>
  </si>
  <si>
    <t>845.9 EGP</t>
  </si>
  <si>
    <t>860.3 EGP</t>
  </si>
  <si>
    <t>858.2 EGP</t>
  </si>
  <si>
    <t>842.6 EGP</t>
  </si>
  <si>
    <t>842.3 EGP</t>
  </si>
  <si>
    <t>834.7 EGP</t>
  </si>
  <si>
    <t>829.7 EGP</t>
  </si>
  <si>
    <t>821.6 EGP</t>
  </si>
  <si>
    <t>828.2 EGP</t>
  </si>
  <si>
    <t>825.7 EGP</t>
  </si>
  <si>
    <t>820.2 EGP</t>
  </si>
  <si>
    <t>825.6 EGP</t>
  </si>
  <si>
    <t>831.7 EGP</t>
  </si>
  <si>
    <t>821.8 EGP</t>
  </si>
  <si>
    <t>817.6 EGP</t>
  </si>
  <si>
    <t>808.1 EGP</t>
  </si>
  <si>
    <t>808.8 EGP</t>
  </si>
  <si>
    <t>808.5 EGP</t>
  </si>
  <si>
    <t>804.8 EGP</t>
  </si>
  <si>
    <t>784.9 EGP</t>
  </si>
  <si>
    <t>795.2 EGP</t>
  </si>
  <si>
    <t>792.8 EGP</t>
  </si>
  <si>
    <t>807.7 EGP</t>
  </si>
  <si>
    <t>819.9 EGP</t>
  </si>
  <si>
    <t>820.8 EGP</t>
  </si>
  <si>
    <t>816.8 EGP</t>
  </si>
  <si>
    <t>828.4 EGP</t>
  </si>
  <si>
    <t>829.5 EGP</t>
  </si>
  <si>
    <t>829.1 EGP</t>
  </si>
  <si>
    <t>829 EGP</t>
  </si>
  <si>
    <t>824.1 EGP</t>
  </si>
  <si>
    <t>824.6 EGP</t>
  </si>
  <si>
    <t>860.1 EGP</t>
  </si>
  <si>
    <t>838.4 EGP</t>
  </si>
  <si>
    <t>827.4 EGP</t>
  </si>
  <si>
    <t>842 EGP</t>
  </si>
  <si>
    <t>839 EGP</t>
  </si>
  <si>
    <t>839.5 EGP</t>
  </si>
  <si>
    <t>840.3 EGP</t>
  </si>
  <si>
    <t>848.4 EGP</t>
  </si>
  <si>
    <t>838.7 EGP</t>
  </si>
  <si>
    <t>837.7 EGP</t>
  </si>
  <si>
    <t>841 EGP</t>
  </si>
  <si>
    <t>834.2 EGP</t>
  </si>
  <si>
    <t>847.9 EGP</t>
  </si>
  <si>
    <t>852.6 EGP</t>
  </si>
  <si>
    <t>851.1 EGP</t>
  </si>
  <si>
    <t>851 EGP</t>
  </si>
  <si>
    <t>832.9 EGP</t>
  </si>
  <si>
    <t>844.6 EGP</t>
  </si>
  <si>
    <t>840.8 EGP</t>
  </si>
  <si>
    <t>841.6 EGP</t>
  </si>
  <si>
    <t>843 EGP</t>
  </si>
  <si>
    <t>833.1 EGP</t>
  </si>
  <si>
    <t>825.3 EGP</t>
  </si>
  <si>
    <t>827.7 EGP</t>
  </si>
  <si>
    <t>823.6 EGP</t>
  </si>
  <si>
    <t>841.8 EGP</t>
  </si>
  <si>
    <t>845 EGP</t>
  </si>
  <si>
    <t>863.3 EGP</t>
  </si>
  <si>
    <t>863.2 EGP</t>
  </si>
  <si>
    <t>860.6 EGP</t>
  </si>
  <si>
    <t>867.3 EGP</t>
  </si>
  <si>
    <t>865.1 EGP</t>
  </si>
  <si>
    <t>867.8 EGP</t>
  </si>
  <si>
    <t>859.4 EGP</t>
  </si>
  <si>
    <t>859.9 EGP</t>
  </si>
  <si>
    <t>863.7 EGP</t>
  </si>
  <si>
    <t>855.9 EGP</t>
  </si>
  <si>
    <t>856 EGP</t>
  </si>
  <si>
    <t>858 EGP</t>
  </si>
  <si>
    <t>858.5 EGP</t>
  </si>
  <si>
    <t>859 EGP</t>
  </si>
  <si>
    <t>857.4 EGP</t>
  </si>
  <si>
    <t>864.6 EGP</t>
  </si>
  <si>
    <t>878.1 EGP</t>
  </si>
  <si>
    <t>877.7 EGP</t>
  </si>
  <si>
    <t>875.9 EGP</t>
  </si>
  <si>
    <t>875.5 EGP</t>
  </si>
  <si>
    <t>860.5 EGP</t>
  </si>
  <si>
    <t>870.2 EGP</t>
  </si>
  <si>
    <t>861.8 EGP</t>
  </si>
  <si>
    <t>859.7 EGP</t>
  </si>
  <si>
    <t>867 EGP</t>
  </si>
  <si>
    <t>867.1 EGP</t>
  </si>
  <si>
    <t>867.2 EGP</t>
  </si>
  <si>
    <t>873.3 EGP</t>
  </si>
  <si>
    <t>867.7 EGP</t>
  </si>
  <si>
    <t>896.4 EGP</t>
  </si>
  <si>
    <t>887.9 EGP</t>
  </si>
  <si>
    <t>869.9 EGP</t>
  </si>
  <si>
    <t>870.1 EGP</t>
  </si>
  <si>
    <t>869.4 EGP</t>
  </si>
  <si>
    <t>873.8 EGP</t>
  </si>
  <si>
    <t>858.3 EGP</t>
  </si>
  <si>
    <t>859.6 EGP</t>
  </si>
  <si>
    <t>909.6 EGP</t>
  </si>
  <si>
    <t>914 EGP</t>
  </si>
  <si>
    <t>910.9 EGP</t>
  </si>
  <si>
    <t>910.5 EGP</t>
  </si>
  <si>
    <t>925.9 EGP</t>
  </si>
  <si>
    <t>915.6 EGP</t>
  </si>
  <si>
    <t>886.6 EGP</t>
  </si>
  <si>
    <t>886.7 EGP</t>
  </si>
  <si>
    <t>886.4 EGP</t>
  </si>
  <si>
    <t>886.8 EGP</t>
  </si>
  <si>
    <t>876.8 EGP</t>
  </si>
  <si>
    <t>882.7 EGP</t>
  </si>
  <si>
    <t>876.9 EGP</t>
  </si>
  <si>
    <t>870 EGP</t>
  </si>
  <si>
    <t>854.1 EGP</t>
  </si>
  <si>
    <t>854.2 EGP</t>
  </si>
  <si>
    <t>854 EGP</t>
  </si>
  <si>
    <t>826.1 EGP</t>
  </si>
  <si>
    <t>815.8 EGP</t>
  </si>
  <si>
    <t>812.2 EGP</t>
  </si>
  <si>
    <t>811.1 EGP</t>
  </si>
  <si>
    <t>811.3 EGP</t>
  </si>
  <si>
    <t>812.8 EGP</t>
  </si>
  <si>
    <t>811.6 EGP</t>
  </si>
  <si>
    <t>807.9 EGP</t>
  </si>
  <si>
    <t>807.6 EGP</t>
  </si>
  <si>
    <t>809 EGP</t>
  </si>
  <si>
    <t>805.9 EGP</t>
  </si>
  <si>
    <t>803.5 EGP</t>
  </si>
  <si>
    <t>803.9 EGP</t>
  </si>
  <si>
    <t>802.7 EGP</t>
  </si>
  <si>
    <t>808 EGP</t>
  </si>
  <si>
    <t>804.3 EGP</t>
  </si>
  <si>
    <t>803.1 EGP</t>
  </si>
  <si>
    <t>800.7 EGP</t>
  </si>
  <si>
    <t>791 EGP</t>
  </si>
  <si>
    <t>791.5 EGP</t>
  </si>
  <si>
    <t>783.6 EGP</t>
  </si>
  <si>
    <t>785.1 EGP</t>
  </si>
  <si>
    <t>788.2 EGP</t>
  </si>
  <si>
    <t>779.9 EGP</t>
  </si>
  <si>
    <t>773 EGP</t>
  </si>
  <si>
    <t>768 EGP</t>
  </si>
  <si>
    <t>776.3 EGP</t>
  </si>
  <si>
    <t>21K Gold Price per Gram</t>
  </si>
  <si>
    <t>21 price</t>
  </si>
  <si>
    <t>MAX</t>
  </si>
  <si>
    <t>MIN</t>
  </si>
  <si>
    <t>AVERAGE</t>
  </si>
  <si>
    <t>67.2 USD</t>
  </si>
  <si>
    <t>67.1 USD</t>
  </si>
  <si>
    <t>66.4 USD</t>
  </si>
  <si>
    <t>67.3 USD</t>
  </si>
  <si>
    <t>67.7 USD</t>
  </si>
  <si>
    <t>67.4 USD</t>
  </si>
  <si>
    <t>68.7 USD</t>
  </si>
  <si>
    <t>69.1 USD</t>
  </si>
  <si>
    <t>69.3 USD</t>
  </si>
  <si>
    <t>68 USD</t>
  </si>
  <si>
    <t>67.8 USD</t>
  </si>
  <si>
    <t>66.6 USD</t>
  </si>
  <si>
    <t>66.3 USD</t>
  </si>
  <si>
    <t>66.2 USD</t>
  </si>
  <si>
    <t>65.5 USD</t>
  </si>
  <si>
    <t>65.3 USD</t>
  </si>
  <si>
    <t>65.4 USD</t>
  </si>
  <si>
    <t>64.6 USD</t>
  </si>
  <si>
    <t>65.2 USD</t>
  </si>
  <si>
    <t>64.7 USD</t>
  </si>
  <si>
    <t>65.1 USD</t>
  </si>
  <si>
    <t>64.9 USD</t>
  </si>
  <si>
    <t>64.5 USD</t>
  </si>
  <si>
    <t>64.4 USD</t>
  </si>
  <si>
    <t>66.8 USD</t>
  </si>
  <si>
    <t>66 USD</t>
  </si>
  <si>
    <t>65.8 USD</t>
  </si>
  <si>
    <t>65.7 USD</t>
  </si>
  <si>
    <t>66.1 USD</t>
  </si>
  <si>
    <t>65.6 USD</t>
  </si>
  <si>
    <t>66.9 USD</t>
  </si>
  <si>
    <t>68.2 USD</t>
  </si>
  <si>
    <t>67.9 USD</t>
  </si>
  <si>
    <t>65.9 USD</t>
  </si>
  <si>
    <t>65 USD</t>
  </si>
  <si>
    <t>67 USD</t>
  </si>
  <si>
    <t>66.7 USD</t>
  </si>
  <si>
    <t>64.1 USD</t>
  </si>
  <si>
    <t>63.2 USD</t>
  </si>
  <si>
    <t>62.8 USD</t>
  </si>
  <si>
    <t>61.6 USD</t>
  </si>
  <si>
    <t>61.2 USD</t>
  </si>
  <si>
    <t>61 USD</t>
  </si>
  <si>
    <t>60.8 USD</t>
  </si>
  <si>
    <t>61.3 USD</t>
  </si>
  <si>
    <t>61.4 USD</t>
  </si>
  <si>
    <t>60.6 USD</t>
  </si>
  <si>
    <t>60.7 USD</t>
  </si>
  <si>
    <t>61.1 USD</t>
  </si>
  <si>
    <t>60.2 USD</t>
  </si>
  <si>
    <t>59.8 USD</t>
  </si>
  <si>
    <t>59.4 USD</t>
  </si>
  <si>
    <t>58.5 USD</t>
  </si>
  <si>
    <t>57.4 USD</t>
  </si>
  <si>
    <t>57.1 USD</t>
  </si>
  <si>
    <t>57 USD</t>
  </si>
  <si>
    <t>57.2 USD</t>
  </si>
  <si>
    <t>56.8 USD</t>
  </si>
  <si>
    <t>56.9 USD</t>
  </si>
  <si>
    <t>56.7 USD</t>
  </si>
  <si>
    <t>56.6 USD</t>
  </si>
  <si>
    <t>56.5 USD</t>
  </si>
  <si>
    <t>56.3 USD</t>
  </si>
  <si>
    <t>55.9 USD</t>
  </si>
  <si>
    <t>56 USD</t>
  </si>
  <si>
    <t>57.3 USD</t>
  </si>
  <si>
    <t>57.7 USD</t>
  </si>
  <si>
    <t>57.6 USD</t>
  </si>
  <si>
    <t>57.5 USD</t>
  </si>
  <si>
    <t>57.9 USD</t>
  </si>
  <si>
    <t>58 USD</t>
  </si>
  <si>
    <t>58.1 USD</t>
  </si>
  <si>
    <t>58.4 USD</t>
  </si>
  <si>
    <t>55.6 USD</t>
  </si>
  <si>
    <t>55.7 USD</t>
  </si>
  <si>
    <t>56.2 USD</t>
  </si>
  <si>
    <t>58.2 USD</t>
  </si>
  <si>
    <t>55.1 USD</t>
  </si>
  <si>
    <t>55.2 USD</t>
  </si>
  <si>
    <t>54.7 USD</t>
  </si>
  <si>
    <t>54.4 USD</t>
  </si>
  <si>
    <t>54.3 USD</t>
  </si>
  <si>
    <t>55 USD</t>
  </si>
  <si>
    <t>55.3 USD</t>
  </si>
  <si>
    <t>55.8 USD</t>
  </si>
  <si>
    <t>56.1 USD</t>
  </si>
  <si>
    <t>56.4 USD</t>
  </si>
  <si>
    <t>55.4 USD</t>
  </si>
  <si>
    <t>54.8 USD</t>
  </si>
  <si>
    <t>54 USD</t>
  </si>
  <si>
    <t>53.9 USD</t>
  </si>
  <si>
    <t>54.2 USD</t>
  </si>
  <si>
    <t>52.5 USD</t>
  </si>
  <si>
    <t>52.6 USD</t>
  </si>
  <si>
    <t>52.3 USD</t>
  </si>
  <si>
    <t>51.5 USD</t>
  </si>
  <si>
    <t>51.4 USD</t>
  </si>
  <si>
    <t>51.1 USD</t>
  </si>
  <si>
    <t>51.2 USD</t>
  </si>
  <si>
    <t>51.3 USD</t>
  </si>
  <si>
    <t>51.9 USD</t>
  </si>
  <si>
    <t>52.4 USD</t>
  </si>
  <si>
    <t>52.7 USD</t>
  </si>
  <si>
    <t>53.4 USD</t>
  </si>
  <si>
    <t>53.8 USD</t>
  </si>
  <si>
    <t>54.1 USD</t>
  </si>
  <si>
    <t>53.6 USD</t>
  </si>
  <si>
    <t>53.7 USD</t>
  </si>
  <si>
    <t>54.5 USD</t>
  </si>
  <si>
    <t>54.6 USD</t>
  </si>
  <si>
    <t>53.3 USD</t>
  </si>
  <si>
    <t>53.2 USD</t>
  </si>
  <si>
    <t>53.1 USD</t>
  </si>
  <si>
    <t>53.5 USD</t>
  </si>
  <si>
    <t>54.9 USD</t>
  </si>
  <si>
    <t>55.5 USD</t>
  </si>
  <si>
    <t>51 USD</t>
  </si>
  <si>
    <t>51.8 USD</t>
  </si>
  <si>
    <t>52.1 USD</t>
  </si>
  <si>
    <t>51.6 USD</t>
  </si>
  <si>
    <t>50.9 USD</t>
  </si>
  <si>
    <t>51.7 USD</t>
  </si>
  <si>
    <t>52 USD</t>
  </si>
  <si>
    <t>50.7 USD</t>
  </si>
  <si>
    <t>50.5 USD</t>
  </si>
  <si>
    <t>50.2 USD</t>
  </si>
  <si>
    <t>50.4 USD</t>
  </si>
  <si>
    <t>50 USD</t>
  </si>
  <si>
    <t>50.3 USD</t>
  </si>
  <si>
    <t>49.8 USD</t>
  </si>
  <si>
    <t>49.7 USD</t>
  </si>
  <si>
    <t>50.6 USD</t>
  </si>
  <si>
    <t>49.1 USD</t>
  </si>
  <si>
    <t>48.9 USD</t>
  </si>
  <si>
    <t>49.3 USD</t>
  </si>
  <si>
    <t>49.2 USD</t>
  </si>
  <si>
    <t>48.8 USD</t>
  </si>
  <si>
    <t>49.5 USD</t>
  </si>
  <si>
    <t>49.9 USD</t>
  </si>
  <si>
    <t>49.6 USD</t>
  </si>
  <si>
    <t>47.9 USD</t>
  </si>
  <si>
    <t>48.1 USD</t>
  </si>
  <si>
    <t>47.1 USD</t>
  </si>
  <si>
    <t>47.2 USD</t>
  </si>
  <si>
    <t>45.8 USD</t>
  </si>
  <si>
    <t>46 USD</t>
  </si>
  <si>
    <t>46.3 USD</t>
  </si>
  <si>
    <t>45.9 USD</t>
  </si>
  <si>
    <t>46.2 USD</t>
  </si>
  <si>
    <t>46.7 USD</t>
  </si>
  <si>
    <t>46.8 USD</t>
  </si>
  <si>
    <t>46.4 USD</t>
  </si>
  <si>
    <t>46.5 USD</t>
  </si>
  <si>
    <t>45.7 USD</t>
  </si>
  <si>
    <t>47 USD</t>
  </si>
  <si>
    <t>46.9 USD</t>
  </si>
  <si>
    <t>47.6 USD</t>
  </si>
  <si>
    <t>48.2 USD</t>
  </si>
  <si>
    <t>48.5 USD</t>
  </si>
  <si>
    <t>47.8 USD</t>
  </si>
  <si>
    <t>46.6 USD</t>
  </si>
  <si>
    <t>45.6 USD</t>
  </si>
  <si>
    <t>48 USD</t>
  </si>
  <si>
    <t>48.4 USD</t>
  </si>
  <si>
    <t>49.4 USD</t>
  </si>
  <si>
    <t>48.7 USD</t>
  </si>
  <si>
    <t>48.3 USD</t>
  </si>
  <si>
    <t>50.8 USD</t>
  </si>
  <si>
    <t>52.9 USD</t>
  </si>
  <si>
    <t>53 USD</t>
  </si>
  <si>
    <t>52.2 USD</t>
  </si>
  <si>
    <t>50.1 USD</t>
  </si>
  <si>
    <t>48.6 USD</t>
  </si>
  <si>
    <t>52.8 USD</t>
  </si>
  <si>
    <t>49 USD</t>
  </si>
  <si>
    <t>47.3 USD</t>
  </si>
  <si>
    <t>47.7 USD</t>
  </si>
  <si>
    <t>47.4 USD</t>
  </si>
  <si>
    <t>45.5 USD</t>
  </si>
  <si>
    <t>45.4 USD</t>
  </si>
  <si>
    <t>44.6 USD</t>
  </si>
  <si>
    <t>44.3 USD</t>
  </si>
  <si>
    <t>45.2 USD</t>
  </si>
  <si>
    <t>43.6 USD</t>
  </si>
  <si>
    <t>42.1 USD</t>
  </si>
  <si>
    <t>41.8 USD</t>
  </si>
  <si>
    <t>41.3 USD</t>
  </si>
  <si>
    <t>41.9 USD</t>
  </si>
  <si>
    <t>42.9 USD</t>
  </si>
  <si>
    <t>43 USD</t>
  </si>
  <si>
    <t>42.6 USD</t>
  </si>
  <si>
    <t>44.1 USD</t>
  </si>
  <si>
    <t>44.8 USD</t>
  </si>
  <si>
    <t>44.5 USD</t>
  </si>
  <si>
    <t>46.1 USD</t>
  </si>
  <si>
    <t>45 USD</t>
  </si>
  <si>
    <t>44.4 USD</t>
  </si>
  <si>
    <t>44 USD</t>
  </si>
  <si>
    <t>44.2 USD</t>
  </si>
  <si>
    <t>43.7 USD</t>
  </si>
  <si>
    <t>44.7 USD</t>
  </si>
  <si>
    <t>43.9 USD</t>
  </si>
  <si>
    <t>43.8 USD</t>
  </si>
  <si>
    <t>43.4 USD</t>
  </si>
  <si>
    <t>43.5 USD</t>
  </si>
  <si>
    <t>42.7 USD</t>
  </si>
  <si>
    <t>42.4 USD</t>
  </si>
  <si>
    <t>42.5 USD</t>
  </si>
  <si>
    <t>41.7 USD</t>
  </si>
  <si>
    <t>41.5 USD</t>
  </si>
  <si>
    <t>41.6 USD</t>
  </si>
  <si>
    <t>41.4 USD</t>
  </si>
  <si>
    <t>41.2 USD</t>
  </si>
  <si>
    <t>41 USD</t>
  </si>
  <si>
    <t>41.1 USD</t>
  </si>
  <si>
    <t>40.9 USD</t>
  </si>
  <si>
    <t>42 USD</t>
  </si>
  <si>
    <t>42.3 USD</t>
  </si>
  <si>
    <t>42.2 USD</t>
  </si>
  <si>
    <t>42.8 USD</t>
  </si>
  <si>
    <t>43.2 USD</t>
  </si>
  <si>
    <t>43.3 USD</t>
  </si>
  <si>
    <t>40.5 USD</t>
  </si>
  <si>
    <t>39.7 USD</t>
  </si>
  <si>
    <t>40.2 USD</t>
  </si>
  <si>
    <t>40.1 USD</t>
  </si>
  <si>
    <t>39.8 USD</t>
  </si>
  <si>
    <t>40 USD</t>
  </si>
  <si>
    <t>40.6 USD</t>
  </si>
  <si>
    <t>39.4 USD</t>
  </si>
  <si>
    <t>39.5 USD</t>
  </si>
  <si>
    <t>39.2 USD</t>
  </si>
  <si>
    <t>39.1 USD</t>
  </si>
  <si>
    <t>39.3 USD</t>
  </si>
  <si>
    <t>38.9 USD</t>
  </si>
  <si>
    <t>39.6 USD</t>
  </si>
  <si>
    <t>39.9 USD</t>
  </si>
  <si>
    <t>39 USD</t>
  </si>
  <si>
    <t>38.1 USD</t>
  </si>
  <si>
    <t>37.8 USD</t>
  </si>
  <si>
    <t>37.6 USD</t>
  </si>
  <si>
    <t>37.7 USD</t>
  </si>
  <si>
    <t>37.4 USD</t>
  </si>
  <si>
    <t>37.3 USD</t>
  </si>
  <si>
    <t>37.5 USD</t>
  </si>
  <si>
    <t>37.2 USD</t>
  </si>
  <si>
    <t>36.7 USD</t>
  </si>
  <si>
    <t>21k price</t>
  </si>
  <si>
    <t>USD/EGP</t>
  </si>
  <si>
    <t>21K PRICE</t>
  </si>
  <si>
    <t>CHG%</t>
  </si>
  <si>
    <t>3/1/2024</t>
  </si>
  <si>
    <t>3/6/2024</t>
  </si>
  <si>
    <t>RELATIONSHIP</t>
  </si>
  <si>
    <t>Price</t>
  </si>
  <si>
    <t>USD price</t>
  </si>
  <si>
    <t>769.3 EGP</t>
  </si>
  <si>
    <t>770 EGP</t>
  </si>
  <si>
    <t>762.6 EGP</t>
  </si>
  <si>
    <t>773.2 EGP</t>
  </si>
  <si>
    <t>768.6 EGP</t>
  </si>
  <si>
    <t>770.8 EGP</t>
  </si>
  <si>
    <t>770.4 EGP</t>
  </si>
  <si>
    <t>753 EGP</t>
  </si>
  <si>
    <t>750.8 EGP</t>
  </si>
  <si>
    <t>754.5 EGP</t>
  </si>
  <si>
    <t>745.2 EGP</t>
  </si>
  <si>
    <t>760 EGP</t>
  </si>
  <si>
    <t>747.1 EGP</t>
  </si>
  <si>
    <t>755.3 EGP</t>
  </si>
  <si>
    <t>754.1 EGP</t>
  </si>
  <si>
    <t>750.7 EGP</t>
  </si>
  <si>
    <t>742.6 EGP</t>
  </si>
  <si>
    <t>749.6 EGP</t>
  </si>
  <si>
    <t>745.9 EGP</t>
  </si>
  <si>
    <t>755.8 EGP</t>
  </si>
  <si>
    <t>765.9 EGP</t>
  </si>
  <si>
    <t>766.4 EGP</t>
  </si>
  <si>
    <t>759.7 EGP</t>
  </si>
  <si>
    <t>744.8 EGP</t>
  </si>
  <si>
    <t>750.9 EGP</t>
  </si>
  <si>
    <t>745.3 EGP</t>
  </si>
  <si>
    <t>760.7 EGP</t>
  </si>
  <si>
    <t>763.3 EGP</t>
  </si>
  <si>
    <t>764.8 EGP</t>
  </si>
  <si>
    <t>762.2 EGP</t>
  </si>
  <si>
    <t>745.8 EGP</t>
  </si>
  <si>
    <t>746.4 EGP</t>
  </si>
  <si>
    <t>746.8 EGP</t>
  </si>
  <si>
    <t>728.1 EGP</t>
  </si>
  <si>
    <t>733.8 EGP</t>
  </si>
  <si>
    <t>737.2 EGP</t>
  </si>
  <si>
    <t>716.3 EGP</t>
  </si>
  <si>
    <t>716.9 EGP</t>
  </si>
  <si>
    <t>717.4 EGP</t>
  </si>
  <si>
    <t>715 EGP</t>
  </si>
  <si>
    <t>702.7 EGP</t>
  </si>
  <si>
    <t>696.8 EGP</t>
  </si>
  <si>
    <t>718.6 EGP</t>
  </si>
  <si>
    <t>709 EGP</t>
  </si>
  <si>
    <t>714.6 EGP</t>
  </si>
  <si>
    <t>717.1 EGP</t>
  </si>
  <si>
    <t>720.6 EGP</t>
  </si>
  <si>
    <t>712.3 EGP</t>
  </si>
  <si>
    <t>719.8 EGP</t>
  </si>
  <si>
    <t>686.8 EGP</t>
  </si>
  <si>
    <t>658.2 EGP</t>
  </si>
  <si>
    <t>658.6 EGP</t>
  </si>
  <si>
    <t>658.5 EGP</t>
  </si>
  <si>
    <t>650.7 EGP</t>
  </si>
  <si>
    <t>659.2 EGP</t>
  </si>
  <si>
    <t>676.5 EGP</t>
  </si>
  <si>
    <t>663.7 EGP</t>
  </si>
  <si>
    <t>672.2 EGP</t>
  </si>
  <si>
    <t>669.5 EGP</t>
  </si>
  <si>
    <t>692.4 EGP</t>
  </si>
  <si>
    <t>721.9 EGP</t>
  </si>
  <si>
    <t>727.6 EGP</t>
  </si>
  <si>
    <t>739.2 EGP</t>
  </si>
  <si>
    <t>735.4 EGP</t>
  </si>
  <si>
    <t>742 EGP</t>
  </si>
  <si>
    <t>734.6 EGP</t>
  </si>
  <si>
    <t>720.5 EGP</t>
  </si>
  <si>
    <t>718.5 EGP</t>
  </si>
  <si>
    <t>701.5 EGP</t>
  </si>
  <si>
    <t>696 EGP</t>
  </si>
  <si>
    <t>695 EGP</t>
  </si>
  <si>
    <t>720.7 EGP</t>
  </si>
  <si>
    <t>721.5 EGP</t>
  </si>
  <si>
    <t>723.6 EGP</t>
  </si>
  <si>
    <t>718.2 EGP</t>
  </si>
  <si>
    <t>718.9 EGP</t>
  </si>
  <si>
    <t>708.6 EGP</t>
  </si>
  <si>
    <t>704.5 EGP</t>
  </si>
  <si>
    <t>701.8 EGP</t>
  </si>
  <si>
    <t>694.4 EGP</t>
  </si>
  <si>
    <t>698.9 EGP</t>
  </si>
  <si>
    <t>697.8 EGP</t>
  </si>
  <si>
    <t>694.9 EGP</t>
  </si>
  <si>
    <t>691.6 EGP</t>
  </si>
  <si>
    <t>692.8 EGP</t>
  </si>
  <si>
    <t>695.7 EGP</t>
  </si>
  <si>
    <t>695.9 EGP</t>
  </si>
  <si>
    <t>696.7 EGP</t>
  </si>
  <si>
    <t>693.4 EGP</t>
  </si>
  <si>
    <t>690.1 EGP</t>
  </si>
  <si>
    <t>689.4 EGP</t>
  </si>
  <si>
    <t>701.3 EGP</t>
  </si>
  <si>
    <t>705.6 EGP</t>
  </si>
  <si>
    <t>704.1 EGP</t>
  </si>
  <si>
    <t>700.2 EGP</t>
  </si>
  <si>
    <t>699.3 EGP</t>
  </si>
  <si>
    <t>700.9 EGP</t>
  </si>
  <si>
    <t>697 EGP</t>
  </si>
  <si>
    <t>697.4 EGP</t>
  </si>
  <si>
    <t>691.4 EGP</t>
  </si>
  <si>
    <t>690.9 EGP</t>
  </si>
  <si>
    <t>692 EGP</t>
  </si>
  <si>
    <t>692.2 EGP</t>
  </si>
  <si>
    <t>693.8 EGP</t>
  </si>
  <si>
    <t>690 EGP</t>
  </si>
  <si>
    <t>692.5 EGP</t>
  </si>
  <si>
    <t>689.6 EGP</t>
  </si>
  <si>
    <t>693.6 EGP</t>
  </si>
  <si>
    <t>700.4 EGP</t>
  </si>
  <si>
    <t>702.2 EGP</t>
  </si>
  <si>
    <t>700.6 EGP</t>
  </si>
  <si>
    <t>697.7 EGP</t>
  </si>
  <si>
    <t>700 EGP</t>
  </si>
  <si>
    <t>709.2 EGP</t>
  </si>
  <si>
    <t>706.2 EGP</t>
  </si>
  <si>
    <t>698.7 EGP</t>
  </si>
  <si>
    <t>697.3 EGP</t>
  </si>
  <si>
    <t>688 EGP</t>
  </si>
  <si>
    <t>685.4 EGP</t>
  </si>
  <si>
    <t>683.2 EGP</t>
  </si>
  <si>
    <t>680.7 EGP</t>
  </si>
  <si>
    <t>681.1 EGP</t>
  </si>
  <si>
    <t>680.2 EGP</t>
  </si>
  <si>
    <t>663.9 EGP</t>
  </si>
  <si>
    <t>676 EGP</t>
  </si>
  <si>
    <t>670.3 EGP</t>
  </si>
  <si>
    <t>665.9 EGP</t>
  </si>
  <si>
    <t>666.4 EGP</t>
  </si>
  <si>
    <t>666.9 EGP</t>
  </si>
  <si>
    <t>665.3 EGP</t>
  </si>
  <si>
    <t>664.3 EGP</t>
  </si>
  <si>
    <t>665.1 EGP</t>
  </si>
  <si>
    <t>668 EGP</t>
  </si>
  <si>
    <t>668.4 EGP</t>
  </si>
  <si>
    <t>665 EGP</t>
  </si>
  <si>
    <t>670 EGP</t>
  </si>
  <si>
    <t>665.2 EGP</t>
  </si>
  <si>
    <t>660.9 EGP</t>
  </si>
  <si>
    <t>661.9 EGP</t>
  </si>
  <si>
    <t>661.7 EGP</t>
  </si>
  <si>
    <t>668.8 EGP</t>
  </si>
  <si>
    <t>667.4 EGP</t>
  </si>
  <si>
    <t>669.2 EGP</t>
  </si>
  <si>
    <t>661.4 EGP</t>
  </si>
  <si>
    <t>663 EGP</t>
  </si>
  <si>
    <t>662.9 EGP</t>
  </si>
  <si>
    <t>658.9 EGP</t>
  </si>
  <si>
    <t>659.7 EGP</t>
  </si>
  <si>
    <t>661.5 EGP</t>
  </si>
  <si>
    <t>661.6 EGP</t>
  </si>
  <si>
    <t>661.8 EGP</t>
  </si>
  <si>
    <t>665.7 EGP</t>
  </si>
  <si>
    <t>666.3 EGP</t>
  </si>
  <si>
    <t>666.5 EGP</t>
  </si>
  <si>
    <t>664.4 EGP</t>
  </si>
  <si>
    <t>666.6 EGP</t>
  </si>
  <si>
    <t>663.4 EGP</t>
  </si>
  <si>
    <t>661 EGP</t>
  </si>
  <si>
    <t>663.1 EGP</t>
  </si>
  <si>
    <t>665.6 EGP</t>
  </si>
  <si>
    <t>675.8 EGP</t>
  </si>
  <si>
    <t>672.4 EGP</t>
  </si>
  <si>
    <t>682.5 EGP</t>
  </si>
  <si>
    <t>686.3 EGP</t>
  </si>
  <si>
    <t>685.7 EGP</t>
  </si>
  <si>
    <t>685.2 EGP</t>
  </si>
  <si>
    <t>678.1 EGP</t>
  </si>
  <si>
    <t>674.6 EGP</t>
  </si>
  <si>
    <t>676.7 EGP</t>
  </si>
  <si>
    <t>681.9 EGP</t>
  </si>
  <si>
    <t>682.1 EGP</t>
  </si>
  <si>
    <t>681.2 EGP</t>
  </si>
  <si>
    <t>678.5 EGP</t>
  </si>
  <si>
    <t>677.2 EGP</t>
  </si>
  <si>
    <t>675.3 EGP</t>
  </si>
  <si>
    <t>680.5 EGP</t>
  </si>
  <si>
    <t>680.4 EGP</t>
  </si>
  <si>
    <t>680.1 EGP</t>
  </si>
  <si>
    <t>679.2 EGP</t>
  </si>
  <si>
    <t>681.5 EGP</t>
  </si>
  <si>
    <t>683.1 EGP</t>
  </si>
  <si>
    <t>689.7 EGP</t>
  </si>
  <si>
    <t>689 EGP</t>
  </si>
  <si>
    <t>683.7 EGP</t>
  </si>
  <si>
    <t>689.5 EGP</t>
  </si>
  <si>
    <t>688.9 EGP</t>
  </si>
  <si>
    <t>689.2 EGP</t>
  </si>
  <si>
    <t>687.6 EGP</t>
  </si>
  <si>
    <t>673.7 EGP</t>
  </si>
  <si>
    <t>686 EGP</t>
  </si>
  <si>
    <t>687.9 EGP</t>
  </si>
  <si>
    <t>702 EGP</t>
  </si>
  <si>
    <t>697.9 EGP</t>
  </si>
  <si>
    <t>694.7 EGP</t>
  </si>
  <si>
    <t>686.7 EGP</t>
  </si>
  <si>
    <t>685.6 EGP</t>
  </si>
  <si>
    <t>688.6 EGP</t>
  </si>
  <si>
    <t>687.5 EGP</t>
  </si>
  <si>
    <t>683.5 EGP</t>
  </si>
  <si>
    <t>690.2 EGP</t>
  </si>
  <si>
    <t>690.4 EGP</t>
  </si>
  <si>
    <t>687.8 EGP</t>
  </si>
  <si>
    <t>693.5 EGP</t>
  </si>
  <si>
    <t>698.6 EGP</t>
  </si>
  <si>
    <t>702.8 EGP</t>
  </si>
  <si>
    <t>718.7 EGP</t>
  </si>
  <si>
    <t>711.3 EGP</t>
  </si>
  <si>
    <t>706.8 EGP</t>
  </si>
  <si>
    <t>706 EGP</t>
  </si>
  <si>
    <t>707.2 EGP</t>
  </si>
  <si>
    <t>710.3 EGP</t>
  </si>
  <si>
    <t>716 EGP</t>
  </si>
  <si>
    <t>711.1 EGP</t>
  </si>
  <si>
    <t>709.4 EGP</t>
  </si>
  <si>
    <t>710.8 EGP</t>
  </si>
  <si>
    <t>700.3 EGP</t>
  </si>
  <si>
    <t>703 EGP</t>
  </si>
  <si>
    <t>697.6 EGP</t>
  </si>
  <si>
    <t>704.3 EGP</t>
  </si>
  <si>
    <t>704 EGP</t>
  </si>
  <si>
    <t>704.9 EGP</t>
  </si>
  <si>
    <t>709.1 EGP</t>
  </si>
  <si>
    <t>696.5 EGP</t>
  </si>
  <si>
    <t>696.3 EGP</t>
  </si>
  <si>
    <t>696.4 EGP</t>
  </si>
  <si>
    <t>699.9 EGP</t>
  </si>
  <si>
    <t>685 EGP</t>
  </si>
  <si>
    <t>679.7 EGP</t>
  </si>
  <si>
    <t>670.9 EGP</t>
  </si>
  <si>
    <t>669.4 EGP</t>
  </si>
  <si>
    <t>670.7 EGP</t>
  </si>
  <si>
    <t>671.7 EGP</t>
  </si>
  <si>
    <t>657.1 EGP</t>
  </si>
  <si>
    <t>665.5 EGP</t>
  </si>
  <si>
    <t>664.5 EGP</t>
  </si>
  <si>
    <t>660.7 EGP</t>
  </si>
  <si>
    <t>660.5 EGP</t>
  </si>
  <si>
    <t>659.1 EGP</t>
  </si>
  <si>
    <t>664.9 EGP</t>
  </si>
  <si>
    <t>674.8 EGP</t>
  </si>
  <si>
    <t>655.8 EGP</t>
  </si>
  <si>
    <t>660.2 EGP</t>
  </si>
  <si>
    <t>660.8 EGP</t>
  </si>
  <si>
    <t>655.7 EGP</t>
  </si>
  <si>
    <t>651.8 EGP</t>
  </si>
  <si>
    <t>649.9 EGP</t>
  </si>
  <si>
    <t>653.4 EGP</t>
  </si>
  <si>
    <t>653.1 EGP</t>
  </si>
  <si>
    <t>654.1 EGP</t>
  </si>
  <si>
    <t>661.1 EGP</t>
  </si>
  <si>
    <t>662.1 EGP</t>
  </si>
  <si>
    <t>649.7 EGP</t>
  </si>
  <si>
    <t>660.1 EGP</t>
  </si>
  <si>
    <t>667.7 EGP</t>
  </si>
  <si>
    <t>655.9 EGP</t>
  </si>
  <si>
    <t>654.5 EGP</t>
  </si>
  <si>
    <t>651.5 EGP</t>
  </si>
  <si>
    <t>637 EGP</t>
  </si>
  <si>
    <t>634.2 EGP</t>
  </si>
  <si>
    <t>630.9 EGP</t>
  </si>
  <si>
    <t>631.7 EGP</t>
  </si>
  <si>
    <t>629.9 EGP</t>
  </si>
  <si>
    <t>631.5 EGP</t>
  </si>
  <si>
    <t>626.2 EGP</t>
  </si>
  <si>
    <t>624.6 EGP</t>
  </si>
  <si>
    <t>632.1 EGP</t>
  </si>
  <si>
    <t>630.6 EGP</t>
  </si>
  <si>
    <t>631.3 EGP</t>
  </si>
  <si>
    <t>628.6 EGP</t>
  </si>
  <si>
    <t>626.9 EGP</t>
  </si>
  <si>
    <t>624.4 EGP</t>
  </si>
  <si>
    <t>624 EGP</t>
  </si>
  <si>
    <t>614.9 EGP</t>
  </si>
  <si>
    <t>612.5 EGP</t>
  </si>
  <si>
    <t>21K GOLD Price</t>
  </si>
  <si>
    <t>سعر الفائدة يناير 2022</t>
  </si>
  <si>
    <t>سعر الفائدة ديسمبر 2022</t>
  </si>
  <si>
    <t>سعر الفائدة يناير 2023</t>
  </si>
  <si>
    <t>سعر الفائدة يناير 2024</t>
  </si>
  <si>
    <t>10.50% - 11%</t>
  </si>
  <si>
    <t>19% / 10.75%</t>
  </si>
  <si>
    <t>18% / 19.25%</t>
  </si>
  <si>
    <t>10.25% - 10.50%</t>
  </si>
  <si>
    <t>17% - 19%</t>
  </si>
  <si>
    <t>18% - 19%</t>
  </si>
  <si>
    <t>9.5% - 10%</t>
  </si>
  <si>
    <t>19% / 19.5%</t>
  </si>
  <si>
    <t>18% - 18.5%</t>
  </si>
  <si>
    <t>chg%</t>
  </si>
  <si>
    <t>feb</t>
  </si>
  <si>
    <t>march</t>
  </si>
  <si>
    <t>year</t>
  </si>
  <si>
    <t>تاريخ الاصدار</t>
  </si>
  <si>
    <t>حالي</t>
  </si>
  <si>
    <t>سابق</t>
  </si>
  <si>
    <t>18 يوليو 2024</t>
  </si>
  <si>
    <t>23 مايو 2024</t>
  </si>
  <si>
    <t>06 مارس 2024</t>
  </si>
  <si>
    <t>01 فبراير 2024</t>
  </si>
  <si>
    <t>21 ديسمبر 2023</t>
  </si>
  <si>
    <t>02 نوفمبر 2023</t>
  </si>
  <si>
    <t>21 سبتمبر 2023</t>
  </si>
  <si>
    <t>03 أغسطس 2023</t>
  </si>
  <si>
    <t>22 يونيو 2023</t>
  </si>
  <si>
    <t>18 مايو 2023</t>
  </si>
  <si>
    <t>30 مارس 2023</t>
  </si>
  <si>
    <t>02 فبراير 2023</t>
  </si>
  <si>
    <t>22 ديسمبر 2022</t>
  </si>
  <si>
    <t>27 أكتوبر 2022</t>
  </si>
  <si>
    <t>22 سبتمبر 2022</t>
  </si>
  <si>
    <t>18 أغسطس 2022</t>
  </si>
  <si>
    <t>23 يونيو 2022</t>
  </si>
  <si>
    <t>19 مايو 2022</t>
  </si>
  <si>
    <t>21 مارس 2022</t>
  </si>
  <si>
    <t>CHANGE</t>
  </si>
  <si>
    <t>DATE</t>
  </si>
  <si>
    <t>RATE%</t>
  </si>
  <si>
    <t>UP BY</t>
  </si>
  <si>
    <r>
      <t>Certificates rate</t>
    </r>
    <r>
      <rPr>
        <sz val="11"/>
        <color theme="0"/>
        <rFont val="Aptos Narrow"/>
        <family val="2"/>
        <scheme val="minor"/>
      </rPr>
      <t xml:space="preserve"> </t>
    </r>
  </si>
  <si>
    <t xml:space="preserve">USD/EGP </t>
  </si>
  <si>
    <t>Row Labels</t>
  </si>
  <si>
    <t>2022</t>
  </si>
  <si>
    <t>2023</t>
  </si>
  <si>
    <t>2024</t>
  </si>
  <si>
    <t>Feb</t>
  </si>
  <si>
    <t>Mar</t>
  </si>
  <si>
    <t>May</t>
  </si>
  <si>
    <t>Aug</t>
  </si>
  <si>
    <t>Oct</t>
  </si>
  <si>
    <t>Dec</t>
  </si>
  <si>
    <t xml:space="preserve">Sum of Certificates rate </t>
  </si>
  <si>
    <t xml:space="preserve">Sum of USD/EGP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</si>
</sst>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7">
    <xf numFmtId="0" fontId="0" fillId="0" borderId="0" xfId="0"/>
    <xf numFmtId="14" fontId="0" fillId="0" borderId="0" xfId="0" applyNumberFormat="1"/>
    <xf numFmtId="2" fontId="0" fillId="0" borderId="0" xfId="0" applyNumberFormat="1"/>
    <xf numFmtId="14" fontId="0" fillId="0" borderId="1" xfId="0" applyNumberFormat="1" applyBorder="1"/>
    <xf numFmtId="14" fontId="0" fillId="3" borderId="1" xfId="0" applyNumberFormat="1" applyFill="1" applyBorder="1"/>
    <xf numFmtId="10" fontId="0" fillId="0" borderId="0" xfId="0" applyNumberFormat="1"/>
    <xf numFmtId="1" fontId="0" fillId="0" borderId="0" xfId="0" applyNumberFormat="1"/>
    <xf numFmtId="17" fontId="0" fillId="0" borderId="0" xfId="0" applyNumberFormat="1"/>
    <xf numFmtId="10" fontId="0" fillId="4" borderId="2" xfId="0" applyNumberFormat="1" applyFill="1" applyBorder="1" applyAlignment="1">
      <alignment horizontal="left"/>
    </xf>
    <xf numFmtId="10" fontId="0" fillId="0" borderId="2" xfId="0" applyNumberFormat="1" applyBorder="1" applyAlignment="1">
      <alignment horizontal="left"/>
    </xf>
    <xf numFmtId="0" fontId="2" fillId="5" borderId="6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17" fontId="0" fillId="4" borderId="7" xfId="0" applyNumberFormat="1" applyFill="1" applyBorder="1" applyAlignment="1">
      <alignment horizontal="left" vertical="top"/>
    </xf>
    <xf numFmtId="0" fontId="0" fillId="4" borderId="8" xfId="0" applyFill="1" applyBorder="1" applyAlignment="1">
      <alignment horizontal="left"/>
    </xf>
    <xf numFmtId="17" fontId="0" fillId="0" borderId="7" xfId="0" applyNumberFormat="1" applyBorder="1" applyAlignment="1">
      <alignment horizontal="left" vertical="top"/>
    </xf>
    <xf numFmtId="0" fontId="0" fillId="0" borderId="8" xfId="0" applyBorder="1" applyAlignment="1">
      <alignment horizontal="left"/>
    </xf>
    <xf numFmtId="17" fontId="0" fillId="0" borderId="9" xfId="0" applyNumberFormat="1" applyBorder="1" applyAlignment="1">
      <alignment horizontal="left" vertical="top"/>
    </xf>
    <xf numFmtId="10" fontId="0" fillId="0" borderId="10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14" fontId="0" fillId="0" borderId="3" xfId="0" applyNumberFormat="1" applyBorder="1"/>
    <xf numFmtId="4" fontId="0" fillId="0" borderId="3" xfId="0" applyNumberFormat="1" applyBorder="1"/>
    <xf numFmtId="10" fontId="0" fillId="0" borderId="3" xfId="0" applyNumberFormat="1" applyBorder="1"/>
    <xf numFmtId="2" fontId="0" fillId="0" borderId="12" xfId="0" applyNumberFormat="1" applyBorder="1"/>
    <xf numFmtId="10" fontId="1" fillId="2" borderId="3" xfId="1" applyNumberFormat="1" applyBorder="1"/>
    <xf numFmtId="2" fontId="0" fillId="4" borderId="8" xfId="0" applyNumberFormat="1" applyFill="1" applyBorder="1" applyAlignment="1">
      <alignment horizontal="left"/>
    </xf>
    <xf numFmtId="2" fontId="0" fillId="0" borderId="8" xfId="0" applyNumberFormat="1" applyBorder="1" applyAlignment="1">
      <alignment horizontal="left"/>
    </xf>
    <xf numFmtId="2" fontId="0" fillId="0" borderId="11" xfId="0" applyNumberFormat="1" applyBorder="1" applyAlignment="1">
      <alignment horizontal="left"/>
    </xf>
    <xf numFmtId="14" fontId="0" fillId="4" borderId="7" xfId="0" applyNumberFormat="1" applyFill="1" applyBorder="1" applyAlignment="1">
      <alignment horizontal="left" vertical="top"/>
    </xf>
    <xf numFmtId="14" fontId="0" fillId="0" borderId="7" xfId="0" applyNumberFormat="1" applyBorder="1" applyAlignment="1">
      <alignment horizontal="left" vertical="top"/>
    </xf>
    <xf numFmtId="14" fontId="0" fillId="0" borderId="9" xfId="0" applyNumberFormat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3" xfId="0" applyBorder="1"/>
    <xf numFmtId="9" fontId="0" fillId="0" borderId="3" xfId="0" applyNumberFormat="1" applyBorder="1"/>
    <xf numFmtId="17" fontId="0" fillId="0" borderId="3" xfId="0" applyNumberFormat="1" applyBorder="1"/>
  </cellXfs>
  <cellStyles count="2">
    <cellStyle name="Bad" xfId="1" builtinId="27"/>
    <cellStyle name="Normal" xfId="0" builtinId="0"/>
  </cellStyles>
  <dxfs count="21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2" formatCode="mmm\-yy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2" formatCode="0.00"/>
    </dxf>
    <dxf>
      <numFmt numFmtId="19" formatCode="m/d/yyyy"/>
    </dxf>
    <dxf>
      <numFmt numFmtId="2" formatCode="0.00"/>
    </dxf>
    <dxf>
      <numFmt numFmtId="19" formatCode="m/d/yyyy"/>
    </dxf>
  </dxfs>
  <tableStyles count="0" defaultTableStyle="TableStyleMedium2" defaultPivotStyle="PivotStyleLight16"/>
  <colors>
    <mruColors>
      <color rgb="FF26B099"/>
      <color rgb="FFE9F686"/>
      <color rgb="FFF3FABC"/>
      <color rgb="FFF1D1FF"/>
      <color rgb="FFEED3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21k price per gram in The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'Gold Pivots'!$K$1</c:f>
              <c:strCache>
                <c:ptCount val="1"/>
                <c:pt idx="0">
                  <c:v>21k price</c:v>
                </c:pt>
              </c:strCache>
            </c:strRef>
          </c:tx>
          <c:spPr>
            <a:ln w="28575" cap="rnd">
              <a:solidFill>
                <a:srgbClr val="26B099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'Gold Pivots'!$I$2:$J$1886</c15:sqref>
                  </c15:fullRef>
                  <c15:levelRef>
                    <c15:sqref>'Gold Pivots'!$I$2:$I$1886</c15:sqref>
                  </c15:levelRef>
                </c:ext>
              </c:extLst>
              <c:f>'Gold Pivots'!$I$2:$I$1886</c:f>
              <c:numCache>
                <c:formatCode>m/d/yyyy</c:formatCode>
                <c:ptCount val="1885"/>
                <c:pt idx="0">
                  <c:v>45501</c:v>
                </c:pt>
                <c:pt idx="1">
                  <c:v>45500</c:v>
                </c:pt>
                <c:pt idx="2">
                  <c:v>45499</c:v>
                </c:pt>
                <c:pt idx="3">
                  <c:v>45498</c:v>
                </c:pt>
                <c:pt idx="4">
                  <c:v>45497</c:v>
                </c:pt>
                <c:pt idx="5">
                  <c:v>45496</c:v>
                </c:pt>
                <c:pt idx="6">
                  <c:v>45495</c:v>
                </c:pt>
                <c:pt idx="7">
                  <c:v>45494</c:v>
                </c:pt>
                <c:pt idx="8">
                  <c:v>45493</c:v>
                </c:pt>
                <c:pt idx="9">
                  <c:v>45492</c:v>
                </c:pt>
                <c:pt idx="10">
                  <c:v>45491</c:v>
                </c:pt>
                <c:pt idx="11">
                  <c:v>45490</c:v>
                </c:pt>
                <c:pt idx="12">
                  <c:v>45489</c:v>
                </c:pt>
                <c:pt idx="13">
                  <c:v>45488</c:v>
                </c:pt>
                <c:pt idx="14">
                  <c:v>45487</c:v>
                </c:pt>
                <c:pt idx="15">
                  <c:v>45486</c:v>
                </c:pt>
                <c:pt idx="16">
                  <c:v>45485</c:v>
                </c:pt>
                <c:pt idx="17">
                  <c:v>45484</c:v>
                </c:pt>
                <c:pt idx="18">
                  <c:v>45483</c:v>
                </c:pt>
                <c:pt idx="19">
                  <c:v>45482</c:v>
                </c:pt>
                <c:pt idx="20">
                  <c:v>45481</c:v>
                </c:pt>
                <c:pt idx="21">
                  <c:v>45480</c:v>
                </c:pt>
                <c:pt idx="22">
                  <c:v>45479</c:v>
                </c:pt>
                <c:pt idx="23">
                  <c:v>45478</c:v>
                </c:pt>
                <c:pt idx="24">
                  <c:v>45477</c:v>
                </c:pt>
                <c:pt idx="25">
                  <c:v>45476</c:v>
                </c:pt>
                <c:pt idx="26">
                  <c:v>45475</c:v>
                </c:pt>
                <c:pt idx="27">
                  <c:v>45474</c:v>
                </c:pt>
                <c:pt idx="28">
                  <c:v>45473</c:v>
                </c:pt>
                <c:pt idx="29">
                  <c:v>45472</c:v>
                </c:pt>
                <c:pt idx="30">
                  <c:v>45471</c:v>
                </c:pt>
                <c:pt idx="31">
                  <c:v>45470</c:v>
                </c:pt>
                <c:pt idx="32">
                  <c:v>45469</c:v>
                </c:pt>
                <c:pt idx="33">
                  <c:v>45468</c:v>
                </c:pt>
                <c:pt idx="34">
                  <c:v>45467</c:v>
                </c:pt>
                <c:pt idx="35">
                  <c:v>45466</c:v>
                </c:pt>
                <c:pt idx="36">
                  <c:v>45465</c:v>
                </c:pt>
                <c:pt idx="37">
                  <c:v>45464</c:v>
                </c:pt>
                <c:pt idx="38">
                  <c:v>45463</c:v>
                </c:pt>
                <c:pt idx="39">
                  <c:v>45462</c:v>
                </c:pt>
                <c:pt idx="40">
                  <c:v>45461</c:v>
                </c:pt>
                <c:pt idx="41">
                  <c:v>45460</c:v>
                </c:pt>
                <c:pt idx="42">
                  <c:v>45459</c:v>
                </c:pt>
                <c:pt idx="43">
                  <c:v>45458</c:v>
                </c:pt>
                <c:pt idx="44">
                  <c:v>45457</c:v>
                </c:pt>
                <c:pt idx="45">
                  <c:v>45456</c:v>
                </c:pt>
                <c:pt idx="46">
                  <c:v>45455</c:v>
                </c:pt>
                <c:pt idx="47">
                  <c:v>45454</c:v>
                </c:pt>
                <c:pt idx="48">
                  <c:v>45453</c:v>
                </c:pt>
                <c:pt idx="49">
                  <c:v>45452</c:v>
                </c:pt>
                <c:pt idx="50">
                  <c:v>45451</c:v>
                </c:pt>
                <c:pt idx="51">
                  <c:v>45450</c:v>
                </c:pt>
                <c:pt idx="52">
                  <c:v>45449</c:v>
                </c:pt>
                <c:pt idx="53">
                  <c:v>45448</c:v>
                </c:pt>
                <c:pt idx="54">
                  <c:v>45447</c:v>
                </c:pt>
                <c:pt idx="55">
                  <c:v>45446</c:v>
                </c:pt>
                <c:pt idx="56">
                  <c:v>45445</c:v>
                </c:pt>
                <c:pt idx="57">
                  <c:v>45444</c:v>
                </c:pt>
                <c:pt idx="58">
                  <c:v>45443</c:v>
                </c:pt>
                <c:pt idx="59">
                  <c:v>45442</c:v>
                </c:pt>
                <c:pt idx="60">
                  <c:v>45441</c:v>
                </c:pt>
                <c:pt idx="61">
                  <c:v>45440</c:v>
                </c:pt>
                <c:pt idx="62">
                  <c:v>45439</c:v>
                </c:pt>
                <c:pt idx="63">
                  <c:v>45438</c:v>
                </c:pt>
                <c:pt idx="64">
                  <c:v>45437</c:v>
                </c:pt>
                <c:pt idx="65">
                  <c:v>45436</c:v>
                </c:pt>
                <c:pt idx="66">
                  <c:v>45435</c:v>
                </c:pt>
                <c:pt idx="67">
                  <c:v>45434</c:v>
                </c:pt>
                <c:pt idx="68">
                  <c:v>45433</c:v>
                </c:pt>
                <c:pt idx="69">
                  <c:v>45432</c:v>
                </c:pt>
                <c:pt idx="70">
                  <c:v>45431</c:v>
                </c:pt>
                <c:pt idx="71">
                  <c:v>45430</c:v>
                </c:pt>
                <c:pt idx="72">
                  <c:v>45429</c:v>
                </c:pt>
                <c:pt idx="73">
                  <c:v>45428</c:v>
                </c:pt>
                <c:pt idx="74">
                  <c:v>45427</c:v>
                </c:pt>
                <c:pt idx="75">
                  <c:v>45426</c:v>
                </c:pt>
                <c:pt idx="76">
                  <c:v>45425</c:v>
                </c:pt>
                <c:pt idx="77">
                  <c:v>45424</c:v>
                </c:pt>
                <c:pt idx="78">
                  <c:v>45423</c:v>
                </c:pt>
                <c:pt idx="79">
                  <c:v>45422</c:v>
                </c:pt>
                <c:pt idx="80">
                  <c:v>45421</c:v>
                </c:pt>
                <c:pt idx="81">
                  <c:v>45420</c:v>
                </c:pt>
                <c:pt idx="82">
                  <c:v>45419</c:v>
                </c:pt>
                <c:pt idx="83">
                  <c:v>45418</c:v>
                </c:pt>
                <c:pt idx="84">
                  <c:v>45417</c:v>
                </c:pt>
                <c:pt idx="85">
                  <c:v>45416</c:v>
                </c:pt>
                <c:pt idx="86">
                  <c:v>45415</c:v>
                </c:pt>
                <c:pt idx="87">
                  <c:v>45414</c:v>
                </c:pt>
                <c:pt idx="88">
                  <c:v>45413</c:v>
                </c:pt>
                <c:pt idx="89">
                  <c:v>45412</c:v>
                </c:pt>
                <c:pt idx="90">
                  <c:v>45411</c:v>
                </c:pt>
                <c:pt idx="91">
                  <c:v>45410</c:v>
                </c:pt>
                <c:pt idx="92">
                  <c:v>45409</c:v>
                </c:pt>
                <c:pt idx="93">
                  <c:v>45408</c:v>
                </c:pt>
                <c:pt idx="94">
                  <c:v>45407</c:v>
                </c:pt>
                <c:pt idx="95">
                  <c:v>45406</c:v>
                </c:pt>
                <c:pt idx="96">
                  <c:v>45405</c:v>
                </c:pt>
                <c:pt idx="97">
                  <c:v>45404</c:v>
                </c:pt>
                <c:pt idx="98">
                  <c:v>45403</c:v>
                </c:pt>
                <c:pt idx="99">
                  <c:v>45402</c:v>
                </c:pt>
                <c:pt idx="100">
                  <c:v>45401</c:v>
                </c:pt>
                <c:pt idx="101">
                  <c:v>45400</c:v>
                </c:pt>
                <c:pt idx="102">
                  <c:v>45399</c:v>
                </c:pt>
                <c:pt idx="103">
                  <c:v>45398</c:v>
                </c:pt>
                <c:pt idx="104">
                  <c:v>45397</c:v>
                </c:pt>
                <c:pt idx="105">
                  <c:v>45396</c:v>
                </c:pt>
                <c:pt idx="106">
                  <c:v>45395</c:v>
                </c:pt>
                <c:pt idx="107">
                  <c:v>45394</c:v>
                </c:pt>
                <c:pt idx="108">
                  <c:v>45393</c:v>
                </c:pt>
                <c:pt idx="109">
                  <c:v>45392</c:v>
                </c:pt>
                <c:pt idx="110">
                  <c:v>45391</c:v>
                </c:pt>
                <c:pt idx="111">
                  <c:v>45390</c:v>
                </c:pt>
                <c:pt idx="112">
                  <c:v>45389</c:v>
                </c:pt>
                <c:pt idx="113">
                  <c:v>45388</c:v>
                </c:pt>
                <c:pt idx="114">
                  <c:v>45387</c:v>
                </c:pt>
                <c:pt idx="115">
                  <c:v>45386</c:v>
                </c:pt>
                <c:pt idx="116">
                  <c:v>45385</c:v>
                </c:pt>
                <c:pt idx="117">
                  <c:v>45384</c:v>
                </c:pt>
                <c:pt idx="118">
                  <c:v>45383</c:v>
                </c:pt>
                <c:pt idx="119">
                  <c:v>45382</c:v>
                </c:pt>
                <c:pt idx="120">
                  <c:v>45381</c:v>
                </c:pt>
                <c:pt idx="121">
                  <c:v>45380</c:v>
                </c:pt>
                <c:pt idx="122">
                  <c:v>45379</c:v>
                </c:pt>
                <c:pt idx="123">
                  <c:v>45378</c:v>
                </c:pt>
                <c:pt idx="124">
                  <c:v>45377</c:v>
                </c:pt>
                <c:pt idx="125">
                  <c:v>45376</c:v>
                </c:pt>
                <c:pt idx="126">
                  <c:v>45375</c:v>
                </c:pt>
                <c:pt idx="127">
                  <c:v>45374</c:v>
                </c:pt>
                <c:pt idx="128">
                  <c:v>45373</c:v>
                </c:pt>
                <c:pt idx="129">
                  <c:v>45372</c:v>
                </c:pt>
                <c:pt idx="130">
                  <c:v>45371</c:v>
                </c:pt>
                <c:pt idx="131">
                  <c:v>45370</c:v>
                </c:pt>
                <c:pt idx="132">
                  <c:v>45369</c:v>
                </c:pt>
                <c:pt idx="133">
                  <c:v>45368</c:v>
                </c:pt>
                <c:pt idx="134">
                  <c:v>45367</c:v>
                </c:pt>
                <c:pt idx="135">
                  <c:v>45366</c:v>
                </c:pt>
                <c:pt idx="136">
                  <c:v>45365</c:v>
                </c:pt>
                <c:pt idx="137">
                  <c:v>45364</c:v>
                </c:pt>
                <c:pt idx="138">
                  <c:v>45363</c:v>
                </c:pt>
                <c:pt idx="139">
                  <c:v>45362</c:v>
                </c:pt>
                <c:pt idx="140">
                  <c:v>45361</c:v>
                </c:pt>
                <c:pt idx="141">
                  <c:v>45360</c:v>
                </c:pt>
                <c:pt idx="142">
                  <c:v>45359</c:v>
                </c:pt>
                <c:pt idx="143">
                  <c:v>45358</c:v>
                </c:pt>
                <c:pt idx="144">
                  <c:v>45357</c:v>
                </c:pt>
                <c:pt idx="145">
                  <c:v>45356</c:v>
                </c:pt>
                <c:pt idx="146">
                  <c:v>45355</c:v>
                </c:pt>
                <c:pt idx="147">
                  <c:v>45354</c:v>
                </c:pt>
                <c:pt idx="148">
                  <c:v>45353</c:v>
                </c:pt>
                <c:pt idx="149">
                  <c:v>45352</c:v>
                </c:pt>
                <c:pt idx="150">
                  <c:v>45351</c:v>
                </c:pt>
                <c:pt idx="151">
                  <c:v>45350</c:v>
                </c:pt>
                <c:pt idx="152">
                  <c:v>45349</c:v>
                </c:pt>
                <c:pt idx="153">
                  <c:v>45348</c:v>
                </c:pt>
                <c:pt idx="154">
                  <c:v>45347</c:v>
                </c:pt>
                <c:pt idx="155">
                  <c:v>45346</c:v>
                </c:pt>
                <c:pt idx="156">
                  <c:v>45345</c:v>
                </c:pt>
                <c:pt idx="157">
                  <c:v>45344</c:v>
                </c:pt>
                <c:pt idx="158">
                  <c:v>45343</c:v>
                </c:pt>
                <c:pt idx="159">
                  <c:v>45342</c:v>
                </c:pt>
                <c:pt idx="160">
                  <c:v>45341</c:v>
                </c:pt>
                <c:pt idx="161">
                  <c:v>45340</c:v>
                </c:pt>
                <c:pt idx="162">
                  <c:v>45339</c:v>
                </c:pt>
                <c:pt idx="163">
                  <c:v>45338</c:v>
                </c:pt>
                <c:pt idx="164">
                  <c:v>45337</c:v>
                </c:pt>
                <c:pt idx="165">
                  <c:v>45336</c:v>
                </c:pt>
                <c:pt idx="166">
                  <c:v>45335</c:v>
                </c:pt>
                <c:pt idx="167">
                  <c:v>45334</c:v>
                </c:pt>
                <c:pt idx="168">
                  <c:v>45333</c:v>
                </c:pt>
                <c:pt idx="169">
                  <c:v>45332</c:v>
                </c:pt>
                <c:pt idx="170">
                  <c:v>45331</c:v>
                </c:pt>
                <c:pt idx="171">
                  <c:v>45330</c:v>
                </c:pt>
                <c:pt idx="172">
                  <c:v>45329</c:v>
                </c:pt>
                <c:pt idx="173">
                  <c:v>45328</c:v>
                </c:pt>
                <c:pt idx="174">
                  <c:v>45327</c:v>
                </c:pt>
                <c:pt idx="175">
                  <c:v>45326</c:v>
                </c:pt>
                <c:pt idx="176">
                  <c:v>45325</c:v>
                </c:pt>
                <c:pt idx="177">
                  <c:v>45324</c:v>
                </c:pt>
                <c:pt idx="178">
                  <c:v>45323</c:v>
                </c:pt>
                <c:pt idx="179">
                  <c:v>45322</c:v>
                </c:pt>
                <c:pt idx="180">
                  <c:v>45321</c:v>
                </c:pt>
                <c:pt idx="181">
                  <c:v>45320</c:v>
                </c:pt>
                <c:pt idx="182">
                  <c:v>45319</c:v>
                </c:pt>
                <c:pt idx="183">
                  <c:v>45318</c:v>
                </c:pt>
                <c:pt idx="184">
                  <c:v>45317</c:v>
                </c:pt>
                <c:pt idx="185">
                  <c:v>45316</c:v>
                </c:pt>
                <c:pt idx="186">
                  <c:v>45315</c:v>
                </c:pt>
                <c:pt idx="187">
                  <c:v>45314</c:v>
                </c:pt>
                <c:pt idx="188">
                  <c:v>45313</c:v>
                </c:pt>
                <c:pt idx="189">
                  <c:v>45312</c:v>
                </c:pt>
                <c:pt idx="190">
                  <c:v>45311</c:v>
                </c:pt>
                <c:pt idx="191">
                  <c:v>45310</c:v>
                </c:pt>
                <c:pt idx="192">
                  <c:v>45309</c:v>
                </c:pt>
                <c:pt idx="193">
                  <c:v>45308</c:v>
                </c:pt>
                <c:pt idx="194">
                  <c:v>45307</c:v>
                </c:pt>
                <c:pt idx="195">
                  <c:v>45306</c:v>
                </c:pt>
                <c:pt idx="196">
                  <c:v>45305</c:v>
                </c:pt>
                <c:pt idx="197">
                  <c:v>45304</c:v>
                </c:pt>
                <c:pt idx="198">
                  <c:v>45303</c:v>
                </c:pt>
                <c:pt idx="199">
                  <c:v>45302</c:v>
                </c:pt>
                <c:pt idx="200">
                  <c:v>45301</c:v>
                </c:pt>
                <c:pt idx="201">
                  <c:v>45300</c:v>
                </c:pt>
                <c:pt idx="202">
                  <c:v>45299</c:v>
                </c:pt>
                <c:pt idx="203">
                  <c:v>45298</c:v>
                </c:pt>
                <c:pt idx="204">
                  <c:v>45297</c:v>
                </c:pt>
                <c:pt idx="205">
                  <c:v>45296</c:v>
                </c:pt>
                <c:pt idx="206">
                  <c:v>45295</c:v>
                </c:pt>
                <c:pt idx="207">
                  <c:v>45294</c:v>
                </c:pt>
                <c:pt idx="208">
                  <c:v>45293</c:v>
                </c:pt>
                <c:pt idx="209">
                  <c:v>45292</c:v>
                </c:pt>
                <c:pt idx="210">
                  <c:v>45291</c:v>
                </c:pt>
                <c:pt idx="211">
                  <c:v>45290</c:v>
                </c:pt>
                <c:pt idx="212">
                  <c:v>45289</c:v>
                </c:pt>
                <c:pt idx="213">
                  <c:v>45288</c:v>
                </c:pt>
                <c:pt idx="214">
                  <c:v>45287</c:v>
                </c:pt>
                <c:pt idx="215">
                  <c:v>45286</c:v>
                </c:pt>
                <c:pt idx="216">
                  <c:v>45285</c:v>
                </c:pt>
                <c:pt idx="217">
                  <c:v>45284</c:v>
                </c:pt>
                <c:pt idx="218">
                  <c:v>45283</c:v>
                </c:pt>
                <c:pt idx="219">
                  <c:v>45282</c:v>
                </c:pt>
                <c:pt idx="220">
                  <c:v>45281</c:v>
                </c:pt>
                <c:pt idx="221">
                  <c:v>45280</c:v>
                </c:pt>
                <c:pt idx="222">
                  <c:v>45279</c:v>
                </c:pt>
                <c:pt idx="223">
                  <c:v>45278</c:v>
                </c:pt>
                <c:pt idx="224">
                  <c:v>45277</c:v>
                </c:pt>
                <c:pt idx="225">
                  <c:v>45276</c:v>
                </c:pt>
                <c:pt idx="226">
                  <c:v>45275</c:v>
                </c:pt>
                <c:pt idx="227">
                  <c:v>45274</c:v>
                </c:pt>
                <c:pt idx="228">
                  <c:v>45273</c:v>
                </c:pt>
                <c:pt idx="229">
                  <c:v>45272</c:v>
                </c:pt>
                <c:pt idx="230">
                  <c:v>45271</c:v>
                </c:pt>
                <c:pt idx="231">
                  <c:v>45270</c:v>
                </c:pt>
                <c:pt idx="232">
                  <c:v>45269</c:v>
                </c:pt>
                <c:pt idx="233">
                  <c:v>45268</c:v>
                </c:pt>
                <c:pt idx="234">
                  <c:v>45267</c:v>
                </c:pt>
                <c:pt idx="235">
                  <c:v>45266</c:v>
                </c:pt>
                <c:pt idx="236">
                  <c:v>45265</c:v>
                </c:pt>
                <c:pt idx="237">
                  <c:v>45264</c:v>
                </c:pt>
                <c:pt idx="238">
                  <c:v>45263</c:v>
                </c:pt>
                <c:pt idx="239">
                  <c:v>45262</c:v>
                </c:pt>
                <c:pt idx="240">
                  <c:v>45261</c:v>
                </c:pt>
                <c:pt idx="241">
                  <c:v>45260</c:v>
                </c:pt>
                <c:pt idx="242">
                  <c:v>45259</c:v>
                </c:pt>
                <c:pt idx="243">
                  <c:v>45258</c:v>
                </c:pt>
                <c:pt idx="244">
                  <c:v>45257</c:v>
                </c:pt>
                <c:pt idx="245">
                  <c:v>45256</c:v>
                </c:pt>
                <c:pt idx="246">
                  <c:v>45255</c:v>
                </c:pt>
                <c:pt idx="247">
                  <c:v>45254</c:v>
                </c:pt>
                <c:pt idx="248">
                  <c:v>45253</c:v>
                </c:pt>
                <c:pt idx="249">
                  <c:v>45252</c:v>
                </c:pt>
                <c:pt idx="250">
                  <c:v>45251</c:v>
                </c:pt>
                <c:pt idx="251">
                  <c:v>45250</c:v>
                </c:pt>
                <c:pt idx="252">
                  <c:v>45249</c:v>
                </c:pt>
                <c:pt idx="253">
                  <c:v>45248</c:v>
                </c:pt>
                <c:pt idx="254">
                  <c:v>45247</c:v>
                </c:pt>
                <c:pt idx="255">
                  <c:v>45246</c:v>
                </c:pt>
                <c:pt idx="256">
                  <c:v>45245</c:v>
                </c:pt>
                <c:pt idx="257">
                  <c:v>45244</c:v>
                </c:pt>
                <c:pt idx="258">
                  <c:v>45243</c:v>
                </c:pt>
                <c:pt idx="259">
                  <c:v>45242</c:v>
                </c:pt>
                <c:pt idx="260">
                  <c:v>45241</c:v>
                </c:pt>
                <c:pt idx="261">
                  <c:v>45240</c:v>
                </c:pt>
                <c:pt idx="262">
                  <c:v>45239</c:v>
                </c:pt>
                <c:pt idx="263">
                  <c:v>45238</c:v>
                </c:pt>
                <c:pt idx="264">
                  <c:v>45237</c:v>
                </c:pt>
                <c:pt idx="265">
                  <c:v>45236</c:v>
                </c:pt>
                <c:pt idx="266">
                  <c:v>45235</c:v>
                </c:pt>
                <c:pt idx="267">
                  <c:v>45234</c:v>
                </c:pt>
                <c:pt idx="268">
                  <c:v>45233</c:v>
                </c:pt>
                <c:pt idx="269">
                  <c:v>45232</c:v>
                </c:pt>
                <c:pt idx="270">
                  <c:v>45231</c:v>
                </c:pt>
                <c:pt idx="271">
                  <c:v>45230</c:v>
                </c:pt>
                <c:pt idx="272">
                  <c:v>45229</c:v>
                </c:pt>
                <c:pt idx="273">
                  <c:v>45228</c:v>
                </c:pt>
                <c:pt idx="274">
                  <c:v>45227</c:v>
                </c:pt>
                <c:pt idx="275">
                  <c:v>45226</c:v>
                </c:pt>
                <c:pt idx="276">
                  <c:v>45225</c:v>
                </c:pt>
                <c:pt idx="277">
                  <c:v>45224</c:v>
                </c:pt>
                <c:pt idx="278">
                  <c:v>45223</c:v>
                </c:pt>
                <c:pt idx="279">
                  <c:v>45222</c:v>
                </c:pt>
                <c:pt idx="280">
                  <c:v>45221</c:v>
                </c:pt>
                <c:pt idx="281">
                  <c:v>45220</c:v>
                </c:pt>
                <c:pt idx="282">
                  <c:v>45219</c:v>
                </c:pt>
                <c:pt idx="283">
                  <c:v>45218</c:v>
                </c:pt>
                <c:pt idx="284">
                  <c:v>45217</c:v>
                </c:pt>
                <c:pt idx="285">
                  <c:v>45216</c:v>
                </c:pt>
                <c:pt idx="286">
                  <c:v>45215</c:v>
                </c:pt>
                <c:pt idx="287">
                  <c:v>45214</c:v>
                </c:pt>
                <c:pt idx="288">
                  <c:v>45213</c:v>
                </c:pt>
                <c:pt idx="289">
                  <c:v>45212</c:v>
                </c:pt>
                <c:pt idx="290">
                  <c:v>45211</c:v>
                </c:pt>
                <c:pt idx="291">
                  <c:v>45210</c:v>
                </c:pt>
                <c:pt idx="292">
                  <c:v>45209</c:v>
                </c:pt>
                <c:pt idx="293">
                  <c:v>45208</c:v>
                </c:pt>
                <c:pt idx="294">
                  <c:v>45207</c:v>
                </c:pt>
                <c:pt idx="295">
                  <c:v>45206</c:v>
                </c:pt>
                <c:pt idx="296">
                  <c:v>45205</c:v>
                </c:pt>
                <c:pt idx="297">
                  <c:v>45204</c:v>
                </c:pt>
                <c:pt idx="298">
                  <c:v>45203</c:v>
                </c:pt>
                <c:pt idx="299">
                  <c:v>45202</c:v>
                </c:pt>
                <c:pt idx="300">
                  <c:v>45201</c:v>
                </c:pt>
                <c:pt idx="301">
                  <c:v>45200</c:v>
                </c:pt>
                <c:pt idx="302">
                  <c:v>45199</c:v>
                </c:pt>
                <c:pt idx="303">
                  <c:v>45198</c:v>
                </c:pt>
                <c:pt idx="304">
                  <c:v>45197</c:v>
                </c:pt>
                <c:pt idx="305">
                  <c:v>45196</c:v>
                </c:pt>
                <c:pt idx="306">
                  <c:v>45195</c:v>
                </c:pt>
                <c:pt idx="307">
                  <c:v>45194</c:v>
                </c:pt>
                <c:pt idx="308">
                  <c:v>45193</c:v>
                </c:pt>
                <c:pt idx="309">
                  <c:v>45192</c:v>
                </c:pt>
                <c:pt idx="310">
                  <c:v>45191</c:v>
                </c:pt>
                <c:pt idx="311">
                  <c:v>45190</c:v>
                </c:pt>
                <c:pt idx="312">
                  <c:v>45189</c:v>
                </c:pt>
                <c:pt idx="313">
                  <c:v>45188</c:v>
                </c:pt>
                <c:pt idx="314">
                  <c:v>45187</c:v>
                </c:pt>
                <c:pt idx="315">
                  <c:v>45186</c:v>
                </c:pt>
                <c:pt idx="316">
                  <c:v>45185</c:v>
                </c:pt>
                <c:pt idx="317">
                  <c:v>45184</c:v>
                </c:pt>
                <c:pt idx="318">
                  <c:v>45183</c:v>
                </c:pt>
                <c:pt idx="319">
                  <c:v>45182</c:v>
                </c:pt>
                <c:pt idx="320">
                  <c:v>45181</c:v>
                </c:pt>
                <c:pt idx="321">
                  <c:v>45180</c:v>
                </c:pt>
                <c:pt idx="322">
                  <c:v>45179</c:v>
                </c:pt>
                <c:pt idx="323">
                  <c:v>45178</c:v>
                </c:pt>
                <c:pt idx="324">
                  <c:v>45177</c:v>
                </c:pt>
                <c:pt idx="325">
                  <c:v>45176</c:v>
                </c:pt>
                <c:pt idx="326">
                  <c:v>45175</c:v>
                </c:pt>
                <c:pt idx="327">
                  <c:v>45174</c:v>
                </c:pt>
                <c:pt idx="328">
                  <c:v>45173</c:v>
                </c:pt>
                <c:pt idx="329">
                  <c:v>45172</c:v>
                </c:pt>
                <c:pt idx="330">
                  <c:v>45171</c:v>
                </c:pt>
                <c:pt idx="331">
                  <c:v>45170</c:v>
                </c:pt>
                <c:pt idx="332">
                  <c:v>45169</c:v>
                </c:pt>
                <c:pt idx="333">
                  <c:v>45168</c:v>
                </c:pt>
                <c:pt idx="334">
                  <c:v>45167</c:v>
                </c:pt>
                <c:pt idx="335">
                  <c:v>45166</c:v>
                </c:pt>
                <c:pt idx="336">
                  <c:v>45165</c:v>
                </c:pt>
                <c:pt idx="337">
                  <c:v>45164</c:v>
                </c:pt>
                <c:pt idx="338">
                  <c:v>45163</c:v>
                </c:pt>
                <c:pt idx="339">
                  <c:v>45162</c:v>
                </c:pt>
                <c:pt idx="340">
                  <c:v>45161</c:v>
                </c:pt>
                <c:pt idx="341">
                  <c:v>45160</c:v>
                </c:pt>
                <c:pt idx="342">
                  <c:v>45159</c:v>
                </c:pt>
                <c:pt idx="343">
                  <c:v>45158</c:v>
                </c:pt>
                <c:pt idx="344">
                  <c:v>45157</c:v>
                </c:pt>
                <c:pt idx="345">
                  <c:v>45156</c:v>
                </c:pt>
                <c:pt idx="346">
                  <c:v>45155</c:v>
                </c:pt>
                <c:pt idx="347">
                  <c:v>45154</c:v>
                </c:pt>
                <c:pt idx="348">
                  <c:v>45153</c:v>
                </c:pt>
                <c:pt idx="349">
                  <c:v>45152</c:v>
                </c:pt>
                <c:pt idx="350">
                  <c:v>45151</c:v>
                </c:pt>
                <c:pt idx="351">
                  <c:v>45150</c:v>
                </c:pt>
                <c:pt idx="352">
                  <c:v>45149</c:v>
                </c:pt>
                <c:pt idx="353">
                  <c:v>45148</c:v>
                </c:pt>
                <c:pt idx="354">
                  <c:v>45147</c:v>
                </c:pt>
                <c:pt idx="355">
                  <c:v>45146</c:v>
                </c:pt>
                <c:pt idx="356">
                  <c:v>45145</c:v>
                </c:pt>
                <c:pt idx="357">
                  <c:v>45144</c:v>
                </c:pt>
                <c:pt idx="358">
                  <c:v>45143</c:v>
                </c:pt>
                <c:pt idx="359">
                  <c:v>45142</c:v>
                </c:pt>
                <c:pt idx="360">
                  <c:v>45141</c:v>
                </c:pt>
                <c:pt idx="361">
                  <c:v>45140</c:v>
                </c:pt>
                <c:pt idx="362">
                  <c:v>45139</c:v>
                </c:pt>
                <c:pt idx="363">
                  <c:v>45138</c:v>
                </c:pt>
                <c:pt idx="364">
                  <c:v>45137</c:v>
                </c:pt>
                <c:pt idx="365">
                  <c:v>45136</c:v>
                </c:pt>
                <c:pt idx="366">
                  <c:v>45135</c:v>
                </c:pt>
                <c:pt idx="367">
                  <c:v>45134</c:v>
                </c:pt>
                <c:pt idx="368">
                  <c:v>45133</c:v>
                </c:pt>
                <c:pt idx="369">
                  <c:v>45132</c:v>
                </c:pt>
                <c:pt idx="370">
                  <c:v>45131</c:v>
                </c:pt>
                <c:pt idx="371">
                  <c:v>45130</c:v>
                </c:pt>
                <c:pt idx="372">
                  <c:v>45129</c:v>
                </c:pt>
                <c:pt idx="373">
                  <c:v>45128</c:v>
                </c:pt>
                <c:pt idx="374">
                  <c:v>45127</c:v>
                </c:pt>
                <c:pt idx="375">
                  <c:v>45126</c:v>
                </c:pt>
                <c:pt idx="376">
                  <c:v>45125</c:v>
                </c:pt>
                <c:pt idx="377">
                  <c:v>45124</c:v>
                </c:pt>
                <c:pt idx="378">
                  <c:v>45123</c:v>
                </c:pt>
                <c:pt idx="379">
                  <c:v>45122</c:v>
                </c:pt>
                <c:pt idx="380">
                  <c:v>45121</c:v>
                </c:pt>
                <c:pt idx="381">
                  <c:v>45120</c:v>
                </c:pt>
                <c:pt idx="382">
                  <c:v>45119</c:v>
                </c:pt>
                <c:pt idx="383">
                  <c:v>45118</c:v>
                </c:pt>
                <c:pt idx="384">
                  <c:v>45117</c:v>
                </c:pt>
                <c:pt idx="385">
                  <c:v>45116</c:v>
                </c:pt>
                <c:pt idx="386">
                  <c:v>45115</c:v>
                </c:pt>
                <c:pt idx="387">
                  <c:v>45114</c:v>
                </c:pt>
                <c:pt idx="388">
                  <c:v>45113</c:v>
                </c:pt>
                <c:pt idx="389">
                  <c:v>45112</c:v>
                </c:pt>
                <c:pt idx="390">
                  <c:v>45111</c:v>
                </c:pt>
                <c:pt idx="391">
                  <c:v>45110</c:v>
                </c:pt>
                <c:pt idx="392">
                  <c:v>45109</c:v>
                </c:pt>
                <c:pt idx="393">
                  <c:v>45108</c:v>
                </c:pt>
                <c:pt idx="394">
                  <c:v>45107</c:v>
                </c:pt>
                <c:pt idx="395">
                  <c:v>45106</c:v>
                </c:pt>
                <c:pt idx="396">
                  <c:v>45105</c:v>
                </c:pt>
                <c:pt idx="397">
                  <c:v>45104</c:v>
                </c:pt>
                <c:pt idx="398">
                  <c:v>45103</c:v>
                </c:pt>
                <c:pt idx="399">
                  <c:v>45102</c:v>
                </c:pt>
                <c:pt idx="400">
                  <c:v>45101</c:v>
                </c:pt>
                <c:pt idx="401">
                  <c:v>45100</c:v>
                </c:pt>
                <c:pt idx="402">
                  <c:v>45099</c:v>
                </c:pt>
                <c:pt idx="403">
                  <c:v>45098</c:v>
                </c:pt>
                <c:pt idx="404">
                  <c:v>45097</c:v>
                </c:pt>
                <c:pt idx="405">
                  <c:v>45096</c:v>
                </c:pt>
                <c:pt idx="406">
                  <c:v>45095</c:v>
                </c:pt>
                <c:pt idx="407">
                  <c:v>45094</c:v>
                </c:pt>
                <c:pt idx="408">
                  <c:v>45093</c:v>
                </c:pt>
                <c:pt idx="409">
                  <c:v>45092</c:v>
                </c:pt>
                <c:pt idx="410">
                  <c:v>45091</c:v>
                </c:pt>
                <c:pt idx="411">
                  <c:v>45090</c:v>
                </c:pt>
                <c:pt idx="412">
                  <c:v>45089</c:v>
                </c:pt>
                <c:pt idx="413">
                  <c:v>45088</c:v>
                </c:pt>
                <c:pt idx="414">
                  <c:v>45087</c:v>
                </c:pt>
                <c:pt idx="415">
                  <c:v>45086</c:v>
                </c:pt>
                <c:pt idx="416">
                  <c:v>45085</c:v>
                </c:pt>
                <c:pt idx="417">
                  <c:v>45084</c:v>
                </c:pt>
                <c:pt idx="418">
                  <c:v>45083</c:v>
                </c:pt>
                <c:pt idx="419">
                  <c:v>45082</c:v>
                </c:pt>
                <c:pt idx="420">
                  <c:v>45081</c:v>
                </c:pt>
                <c:pt idx="421">
                  <c:v>45080</c:v>
                </c:pt>
                <c:pt idx="422">
                  <c:v>45079</c:v>
                </c:pt>
                <c:pt idx="423">
                  <c:v>45078</c:v>
                </c:pt>
                <c:pt idx="424">
                  <c:v>45077</c:v>
                </c:pt>
                <c:pt idx="425">
                  <c:v>45076</c:v>
                </c:pt>
                <c:pt idx="426">
                  <c:v>45075</c:v>
                </c:pt>
                <c:pt idx="427">
                  <c:v>45074</c:v>
                </c:pt>
                <c:pt idx="428">
                  <c:v>45073</c:v>
                </c:pt>
                <c:pt idx="429">
                  <c:v>45072</c:v>
                </c:pt>
                <c:pt idx="430">
                  <c:v>45071</c:v>
                </c:pt>
                <c:pt idx="431">
                  <c:v>45070</c:v>
                </c:pt>
                <c:pt idx="432">
                  <c:v>45069</c:v>
                </c:pt>
                <c:pt idx="433">
                  <c:v>45068</c:v>
                </c:pt>
                <c:pt idx="434">
                  <c:v>45067</c:v>
                </c:pt>
                <c:pt idx="435">
                  <c:v>45066</c:v>
                </c:pt>
                <c:pt idx="436">
                  <c:v>45065</c:v>
                </c:pt>
                <c:pt idx="437">
                  <c:v>45064</c:v>
                </c:pt>
                <c:pt idx="438">
                  <c:v>45063</c:v>
                </c:pt>
                <c:pt idx="439">
                  <c:v>45062</c:v>
                </c:pt>
                <c:pt idx="440">
                  <c:v>45061</c:v>
                </c:pt>
                <c:pt idx="441">
                  <c:v>45060</c:v>
                </c:pt>
                <c:pt idx="442">
                  <c:v>45059</c:v>
                </c:pt>
                <c:pt idx="443">
                  <c:v>45058</c:v>
                </c:pt>
                <c:pt idx="444">
                  <c:v>45057</c:v>
                </c:pt>
                <c:pt idx="445">
                  <c:v>45056</c:v>
                </c:pt>
                <c:pt idx="446">
                  <c:v>45055</c:v>
                </c:pt>
                <c:pt idx="447">
                  <c:v>45054</c:v>
                </c:pt>
                <c:pt idx="448">
                  <c:v>45053</c:v>
                </c:pt>
                <c:pt idx="449">
                  <c:v>45052</c:v>
                </c:pt>
                <c:pt idx="450">
                  <c:v>45051</c:v>
                </c:pt>
                <c:pt idx="451">
                  <c:v>45050</c:v>
                </c:pt>
                <c:pt idx="452">
                  <c:v>45049</c:v>
                </c:pt>
                <c:pt idx="453">
                  <c:v>45048</c:v>
                </c:pt>
                <c:pt idx="454">
                  <c:v>45047</c:v>
                </c:pt>
                <c:pt idx="455">
                  <c:v>45046</c:v>
                </c:pt>
                <c:pt idx="456">
                  <c:v>45045</c:v>
                </c:pt>
                <c:pt idx="457">
                  <c:v>45044</c:v>
                </c:pt>
                <c:pt idx="458">
                  <c:v>45043</c:v>
                </c:pt>
                <c:pt idx="459">
                  <c:v>45042</c:v>
                </c:pt>
                <c:pt idx="460">
                  <c:v>45041</c:v>
                </c:pt>
                <c:pt idx="461">
                  <c:v>45040</c:v>
                </c:pt>
                <c:pt idx="462">
                  <c:v>45039</c:v>
                </c:pt>
                <c:pt idx="463">
                  <c:v>45038</c:v>
                </c:pt>
                <c:pt idx="464">
                  <c:v>45037</c:v>
                </c:pt>
                <c:pt idx="465">
                  <c:v>45036</c:v>
                </c:pt>
                <c:pt idx="466">
                  <c:v>45035</c:v>
                </c:pt>
                <c:pt idx="467">
                  <c:v>45034</c:v>
                </c:pt>
                <c:pt idx="468">
                  <c:v>45033</c:v>
                </c:pt>
                <c:pt idx="469">
                  <c:v>45032</c:v>
                </c:pt>
                <c:pt idx="470">
                  <c:v>45031</c:v>
                </c:pt>
                <c:pt idx="471">
                  <c:v>45030</c:v>
                </c:pt>
                <c:pt idx="472">
                  <c:v>45029</c:v>
                </c:pt>
                <c:pt idx="473">
                  <c:v>45028</c:v>
                </c:pt>
                <c:pt idx="474">
                  <c:v>45027</c:v>
                </c:pt>
                <c:pt idx="475">
                  <c:v>45026</c:v>
                </c:pt>
                <c:pt idx="476">
                  <c:v>45025</c:v>
                </c:pt>
                <c:pt idx="477">
                  <c:v>45024</c:v>
                </c:pt>
                <c:pt idx="478">
                  <c:v>45023</c:v>
                </c:pt>
                <c:pt idx="479">
                  <c:v>45022</c:v>
                </c:pt>
                <c:pt idx="480">
                  <c:v>45021</c:v>
                </c:pt>
                <c:pt idx="481">
                  <c:v>45020</c:v>
                </c:pt>
                <c:pt idx="482">
                  <c:v>45019</c:v>
                </c:pt>
                <c:pt idx="483">
                  <c:v>45018</c:v>
                </c:pt>
                <c:pt idx="484">
                  <c:v>45017</c:v>
                </c:pt>
                <c:pt idx="485">
                  <c:v>45016</c:v>
                </c:pt>
                <c:pt idx="486">
                  <c:v>45015</c:v>
                </c:pt>
                <c:pt idx="487">
                  <c:v>45014</c:v>
                </c:pt>
                <c:pt idx="488">
                  <c:v>45013</c:v>
                </c:pt>
                <c:pt idx="489">
                  <c:v>45012</c:v>
                </c:pt>
                <c:pt idx="490">
                  <c:v>45011</c:v>
                </c:pt>
                <c:pt idx="491">
                  <c:v>45010</c:v>
                </c:pt>
                <c:pt idx="492">
                  <c:v>45009</c:v>
                </c:pt>
                <c:pt idx="493">
                  <c:v>45008</c:v>
                </c:pt>
                <c:pt idx="494">
                  <c:v>45007</c:v>
                </c:pt>
                <c:pt idx="495">
                  <c:v>45006</c:v>
                </c:pt>
                <c:pt idx="496">
                  <c:v>45005</c:v>
                </c:pt>
                <c:pt idx="497">
                  <c:v>45004</c:v>
                </c:pt>
                <c:pt idx="498">
                  <c:v>45003</c:v>
                </c:pt>
                <c:pt idx="499">
                  <c:v>45002</c:v>
                </c:pt>
                <c:pt idx="500">
                  <c:v>45001</c:v>
                </c:pt>
                <c:pt idx="501">
                  <c:v>45000</c:v>
                </c:pt>
                <c:pt idx="502">
                  <c:v>44999</c:v>
                </c:pt>
                <c:pt idx="503">
                  <c:v>44998</c:v>
                </c:pt>
                <c:pt idx="504">
                  <c:v>44997</c:v>
                </c:pt>
                <c:pt idx="505">
                  <c:v>44996</c:v>
                </c:pt>
                <c:pt idx="506">
                  <c:v>44995</c:v>
                </c:pt>
                <c:pt idx="507">
                  <c:v>44994</c:v>
                </c:pt>
                <c:pt idx="508">
                  <c:v>44993</c:v>
                </c:pt>
                <c:pt idx="509">
                  <c:v>44992</c:v>
                </c:pt>
                <c:pt idx="510">
                  <c:v>44991</c:v>
                </c:pt>
                <c:pt idx="511">
                  <c:v>44990</c:v>
                </c:pt>
                <c:pt idx="512">
                  <c:v>44989</c:v>
                </c:pt>
                <c:pt idx="513">
                  <c:v>44988</c:v>
                </c:pt>
                <c:pt idx="514">
                  <c:v>44987</c:v>
                </c:pt>
                <c:pt idx="515">
                  <c:v>44986</c:v>
                </c:pt>
                <c:pt idx="516">
                  <c:v>44985</c:v>
                </c:pt>
                <c:pt idx="517">
                  <c:v>44984</c:v>
                </c:pt>
                <c:pt idx="518">
                  <c:v>44983</c:v>
                </c:pt>
                <c:pt idx="519">
                  <c:v>44982</c:v>
                </c:pt>
                <c:pt idx="520">
                  <c:v>44981</c:v>
                </c:pt>
                <c:pt idx="521">
                  <c:v>44980</c:v>
                </c:pt>
                <c:pt idx="522">
                  <c:v>44979</c:v>
                </c:pt>
                <c:pt idx="523">
                  <c:v>44978</c:v>
                </c:pt>
                <c:pt idx="524">
                  <c:v>44977</c:v>
                </c:pt>
                <c:pt idx="525">
                  <c:v>44976</c:v>
                </c:pt>
                <c:pt idx="526">
                  <c:v>44975</c:v>
                </c:pt>
                <c:pt idx="527">
                  <c:v>44974</c:v>
                </c:pt>
                <c:pt idx="528">
                  <c:v>44973</c:v>
                </c:pt>
                <c:pt idx="529">
                  <c:v>44972</c:v>
                </c:pt>
                <c:pt idx="530">
                  <c:v>44971</c:v>
                </c:pt>
                <c:pt idx="531">
                  <c:v>44970</c:v>
                </c:pt>
                <c:pt idx="532">
                  <c:v>44969</c:v>
                </c:pt>
                <c:pt idx="533">
                  <c:v>44968</c:v>
                </c:pt>
                <c:pt idx="534">
                  <c:v>44967</c:v>
                </c:pt>
                <c:pt idx="535">
                  <c:v>44966</c:v>
                </c:pt>
                <c:pt idx="536">
                  <c:v>44965</c:v>
                </c:pt>
                <c:pt idx="537">
                  <c:v>44964</c:v>
                </c:pt>
                <c:pt idx="538">
                  <c:v>44963</c:v>
                </c:pt>
                <c:pt idx="539">
                  <c:v>44962</c:v>
                </c:pt>
                <c:pt idx="540">
                  <c:v>44961</c:v>
                </c:pt>
                <c:pt idx="541">
                  <c:v>44960</c:v>
                </c:pt>
                <c:pt idx="542">
                  <c:v>44959</c:v>
                </c:pt>
                <c:pt idx="543">
                  <c:v>44958</c:v>
                </c:pt>
                <c:pt idx="544">
                  <c:v>44957</c:v>
                </c:pt>
                <c:pt idx="545">
                  <c:v>44956</c:v>
                </c:pt>
                <c:pt idx="546">
                  <c:v>44955</c:v>
                </c:pt>
                <c:pt idx="547">
                  <c:v>44954</c:v>
                </c:pt>
                <c:pt idx="548">
                  <c:v>44953</c:v>
                </c:pt>
                <c:pt idx="549">
                  <c:v>44952</c:v>
                </c:pt>
                <c:pt idx="550">
                  <c:v>44951</c:v>
                </c:pt>
                <c:pt idx="551">
                  <c:v>44950</c:v>
                </c:pt>
                <c:pt idx="552">
                  <c:v>44949</c:v>
                </c:pt>
                <c:pt idx="553">
                  <c:v>44948</c:v>
                </c:pt>
                <c:pt idx="554">
                  <c:v>44947</c:v>
                </c:pt>
                <c:pt idx="555">
                  <c:v>44946</c:v>
                </c:pt>
                <c:pt idx="556">
                  <c:v>44945</c:v>
                </c:pt>
                <c:pt idx="557">
                  <c:v>44944</c:v>
                </c:pt>
                <c:pt idx="558">
                  <c:v>44943</c:v>
                </c:pt>
                <c:pt idx="559">
                  <c:v>44942</c:v>
                </c:pt>
                <c:pt idx="560">
                  <c:v>44941</c:v>
                </c:pt>
                <c:pt idx="561">
                  <c:v>44940</c:v>
                </c:pt>
                <c:pt idx="562">
                  <c:v>44939</c:v>
                </c:pt>
                <c:pt idx="563">
                  <c:v>44938</c:v>
                </c:pt>
                <c:pt idx="564">
                  <c:v>44937</c:v>
                </c:pt>
                <c:pt idx="565">
                  <c:v>44936</c:v>
                </c:pt>
                <c:pt idx="566">
                  <c:v>44935</c:v>
                </c:pt>
                <c:pt idx="567">
                  <c:v>44934</c:v>
                </c:pt>
                <c:pt idx="568">
                  <c:v>44933</c:v>
                </c:pt>
                <c:pt idx="569">
                  <c:v>44932</c:v>
                </c:pt>
                <c:pt idx="570">
                  <c:v>44931</c:v>
                </c:pt>
                <c:pt idx="571">
                  <c:v>44930</c:v>
                </c:pt>
                <c:pt idx="572">
                  <c:v>44929</c:v>
                </c:pt>
                <c:pt idx="573">
                  <c:v>44928</c:v>
                </c:pt>
                <c:pt idx="574">
                  <c:v>44927</c:v>
                </c:pt>
                <c:pt idx="575">
                  <c:v>44926</c:v>
                </c:pt>
                <c:pt idx="576">
                  <c:v>44925</c:v>
                </c:pt>
                <c:pt idx="577">
                  <c:v>44924</c:v>
                </c:pt>
                <c:pt idx="578">
                  <c:v>44923</c:v>
                </c:pt>
                <c:pt idx="579">
                  <c:v>44922</c:v>
                </c:pt>
                <c:pt idx="580">
                  <c:v>44921</c:v>
                </c:pt>
                <c:pt idx="581">
                  <c:v>44920</c:v>
                </c:pt>
                <c:pt idx="582">
                  <c:v>44919</c:v>
                </c:pt>
                <c:pt idx="583">
                  <c:v>44918</c:v>
                </c:pt>
                <c:pt idx="584">
                  <c:v>44917</c:v>
                </c:pt>
                <c:pt idx="585">
                  <c:v>44916</c:v>
                </c:pt>
                <c:pt idx="586">
                  <c:v>44915</c:v>
                </c:pt>
                <c:pt idx="587">
                  <c:v>44914</c:v>
                </c:pt>
                <c:pt idx="588">
                  <c:v>44913</c:v>
                </c:pt>
                <c:pt idx="589">
                  <c:v>44912</c:v>
                </c:pt>
                <c:pt idx="590">
                  <c:v>44911</c:v>
                </c:pt>
                <c:pt idx="591">
                  <c:v>44910</c:v>
                </c:pt>
                <c:pt idx="592">
                  <c:v>44909</c:v>
                </c:pt>
                <c:pt idx="593">
                  <c:v>44908</c:v>
                </c:pt>
                <c:pt idx="594">
                  <c:v>44907</c:v>
                </c:pt>
                <c:pt idx="595">
                  <c:v>44906</c:v>
                </c:pt>
                <c:pt idx="596">
                  <c:v>44905</c:v>
                </c:pt>
                <c:pt idx="597">
                  <c:v>44904</c:v>
                </c:pt>
                <c:pt idx="598">
                  <c:v>44903</c:v>
                </c:pt>
                <c:pt idx="599">
                  <c:v>44902</c:v>
                </c:pt>
                <c:pt idx="600">
                  <c:v>44901</c:v>
                </c:pt>
                <c:pt idx="601">
                  <c:v>44900</c:v>
                </c:pt>
                <c:pt idx="602">
                  <c:v>44899</c:v>
                </c:pt>
                <c:pt idx="603">
                  <c:v>44898</c:v>
                </c:pt>
                <c:pt idx="604">
                  <c:v>44897</c:v>
                </c:pt>
                <c:pt idx="605">
                  <c:v>44896</c:v>
                </c:pt>
                <c:pt idx="606">
                  <c:v>44895</c:v>
                </c:pt>
                <c:pt idx="607">
                  <c:v>44894</c:v>
                </c:pt>
                <c:pt idx="608">
                  <c:v>44893</c:v>
                </c:pt>
                <c:pt idx="609">
                  <c:v>44892</c:v>
                </c:pt>
                <c:pt idx="610">
                  <c:v>44891</c:v>
                </c:pt>
                <c:pt idx="611">
                  <c:v>44890</c:v>
                </c:pt>
                <c:pt idx="612">
                  <c:v>44889</c:v>
                </c:pt>
                <c:pt idx="613">
                  <c:v>44888</c:v>
                </c:pt>
                <c:pt idx="614">
                  <c:v>44887</c:v>
                </c:pt>
                <c:pt idx="615">
                  <c:v>44886</c:v>
                </c:pt>
                <c:pt idx="616">
                  <c:v>44885</c:v>
                </c:pt>
                <c:pt idx="617">
                  <c:v>44884</c:v>
                </c:pt>
                <c:pt idx="618">
                  <c:v>44883</c:v>
                </c:pt>
                <c:pt idx="619">
                  <c:v>44882</c:v>
                </c:pt>
                <c:pt idx="620">
                  <c:v>44881</c:v>
                </c:pt>
                <c:pt idx="621">
                  <c:v>44880</c:v>
                </c:pt>
                <c:pt idx="622">
                  <c:v>44879</c:v>
                </c:pt>
                <c:pt idx="623">
                  <c:v>44878</c:v>
                </c:pt>
                <c:pt idx="624">
                  <c:v>44877</c:v>
                </c:pt>
                <c:pt idx="625">
                  <c:v>44876</c:v>
                </c:pt>
                <c:pt idx="626">
                  <c:v>44875</c:v>
                </c:pt>
                <c:pt idx="627">
                  <c:v>44874</c:v>
                </c:pt>
                <c:pt idx="628">
                  <c:v>44873</c:v>
                </c:pt>
                <c:pt idx="629">
                  <c:v>44872</c:v>
                </c:pt>
                <c:pt idx="630">
                  <c:v>44871</c:v>
                </c:pt>
                <c:pt idx="631">
                  <c:v>44870</c:v>
                </c:pt>
                <c:pt idx="632">
                  <c:v>44869</c:v>
                </c:pt>
                <c:pt idx="633">
                  <c:v>44868</c:v>
                </c:pt>
                <c:pt idx="634">
                  <c:v>44867</c:v>
                </c:pt>
                <c:pt idx="635">
                  <c:v>44866</c:v>
                </c:pt>
                <c:pt idx="636">
                  <c:v>44865</c:v>
                </c:pt>
                <c:pt idx="637">
                  <c:v>44864</c:v>
                </c:pt>
                <c:pt idx="638">
                  <c:v>44863</c:v>
                </c:pt>
                <c:pt idx="639">
                  <c:v>44862</c:v>
                </c:pt>
                <c:pt idx="640">
                  <c:v>44861</c:v>
                </c:pt>
                <c:pt idx="641">
                  <c:v>44860</c:v>
                </c:pt>
                <c:pt idx="642">
                  <c:v>44859</c:v>
                </c:pt>
                <c:pt idx="643">
                  <c:v>44858</c:v>
                </c:pt>
                <c:pt idx="644">
                  <c:v>44857</c:v>
                </c:pt>
                <c:pt idx="645">
                  <c:v>44856</c:v>
                </c:pt>
                <c:pt idx="646">
                  <c:v>44855</c:v>
                </c:pt>
                <c:pt idx="647">
                  <c:v>44854</c:v>
                </c:pt>
                <c:pt idx="648">
                  <c:v>44853</c:v>
                </c:pt>
                <c:pt idx="649">
                  <c:v>44852</c:v>
                </c:pt>
                <c:pt idx="650">
                  <c:v>44851</c:v>
                </c:pt>
                <c:pt idx="651">
                  <c:v>44850</c:v>
                </c:pt>
                <c:pt idx="652">
                  <c:v>44849</c:v>
                </c:pt>
                <c:pt idx="653">
                  <c:v>44848</c:v>
                </c:pt>
                <c:pt idx="654">
                  <c:v>44847</c:v>
                </c:pt>
                <c:pt idx="655">
                  <c:v>44846</c:v>
                </c:pt>
                <c:pt idx="656">
                  <c:v>44845</c:v>
                </c:pt>
                <c:pt idx="657">
                  <c:v>44844</c:v>
                </c:pt>
                <c:pt idx="658">
                  <c:v>44843</c:v>
                </c:pt>
                <c:pt idx="659">
                  <c:v>44842</c:v>
                </c:pt>
                <c:pt idx="660">
                  <c:v>44841</c:v>
                </c:pt>
                <c:pt idx="661">
                  <c:v>44840</c:v>
                </c:pt>
                <c:pt idx="662">
                  <c:v>44839</c:v>
                </c:pt>
                <c:pt idx="663">
                  <c:v>44838</c:v>
                </c:pt>
                <c:pt idx="664">
                  <c:v>44837</c:v>
                </c:pt>
                <c:pt idx="665">
                  <c:v>44836</c:v>
                </c:pt>
                <c:pt idx="666">
                  <c:v>44835</c:v>
                </c:pt>
                <c:pt idx="667">
                  <c:v>44834</c:v>
                </c:pt>
                <c:pt idx="668">
                  <c:v>44833</c:v>
                </c:pt>
                <c:pt idx="669">
                  <c:v>44832</c:v>
                </c:pt>
                <c:pt idx="670">
                  <c:v>44831</c:v>
                </c:pt>
                <c:pt idx="671">
                  <c:v>44830</c:v>
                </c:pt>
                <c:pt idx="672">
                  <c:v>44829</c:v>
                </c:pt>
                <c:pt idx="673">
                  <c:v>44828</c:v>
                </c:pt>
                <c:pt idx="674">
                  <c:v>44827</c:v>
                </c:pt>
                <c:pt idx="675">
                  <c:v>44826</c:v>
                </c:pt>
                <c:pt idx="676">
                  <c:v>44825</c:v>
                </c:pt>
                <c:pt idx="677">
                  <c:v>44824</c:v>
                </c:pt>
                <c:pt idx="678">
                  <c:v>44823</c:v>
                </c:pt>
                <c:pt idx="679">
                  <c:v>44822</c:v>
                </c:pt>
                <c:pt idx="680">
                  <c:v>44821</c:v>
                </c:pt>
                <c:pt idx="681">
                  <c:v>44820</c:v>
                </c:pt>
                <c:pt idx="682">
                  <c:v>44819</c:v>
                </c:pt>
                <c:pt idx="683">
                  <c:v>44818</c:v>
                </c:pt>
                <c:pt idx="684">
                  <c:v>44817</c:v>
                </c:pt>
                <c:pt idx="685">
                  <c:v>44816</c:v>
                </c:pt>
                <c:pt idx="686">
                  <c:v>44815</c:v>
                </c:pt>
                <c:pt idx="687">
                  <c:v>44814</c:v>
                </c:pt>
                <c:pt idx="688">
                  <c:v>44813</c:v>
                </c:pt>
                <c:pt idx="689">
                  <c:v>44812</c:v>
                </c:pt>
                <c:pt idx="690">
                  <c:v>44811</c:v>
                </c:pt>
                <c:pt idx="691">
                  <c:v>44810</c:v>
                </c:pt>
                <c:pt idx="692">
                  <c:v>44809</c:v>
                </c:pt>
                <c:pt idx="693">
                  <c:v>44808</c:v>
                </c:pt>
                <c:pt idx="694">
                  <c:v>44807</c:v>
                </c:pt>
                <c:pt idx="695">
                  <c:v>44806</c:v>
                </c:pt>
                <c:pt idx="696">
                  <c:v>44805</c:v>
                </c:pt>
                <c:pt idx="697">
                  <c:v>44804</c:v>
                </c:pt>
                <c:pt idx="698">
                  <c:v>44803</c:v>
                </c:pt>
                <c:pt idx="699">
                  <c:v>44802</c:v>
                </c:pt>
                <c:pt idx="700">
                  <c:v>44801</c:v>
                </c:pt>
                <c:pt idx="701">
                  <c:v>44800</c:v>
                </c:pt>
                <c:pt idx="702">
                  <c:v>44799</c:v>
                </c:pt>
                <c:pt idx="703">
                  <c:v>44798</c:v>
                </c:pt>
                <c:pt idx="704">
                  <c:v>44797</c:v>
                </c:pt>
                <c:pt idx="705">
                  <c:v>44796</c:v>
                </c:pt>
                <c:pt idx="706">
                  <c:v>44795</c:v>
                </c:pt>
                <c:pt idx="707">
                  <c:v>44794</c:v>
                </c:pt>
                <c:pt idx="708">
                  <c:v>44793</c:v>
                </c:pt>
                <c:pt idx="709">
                  <c:v>44792</c:v>
                </c:pt>
                <c:pt idx="710">
                  <c:v>44791</c:v>
                </c:pt>
                <c:pt idx="711">
                  <c:v>44790</c:v>
                </c:pt>
                <c:pt idx="712">
                  <c:v>44789</c:v>
                </c:pt>
                <c:pt idx="713">
                  <c:v>44788</c:v>
                </c:pt>
                <c:pt idx="714">
                  <c:v>44787</c:v>
                </c:pt>
                <c:pt idx="715">
                  <c:v>44786</c:v>
                </c:pt>
                <c:pt idx="716">
                  <c:v>44785</c:v>
                </c:pt>
                <c:pt idx="717">
                  <c:v>44784</c:v>
                </c:pt>
                <c:pt idx="718">
                  <c:v>44783</c:v>
                </c:pt>
                <c:pt idx="719">
                  <c:v>44782</c:v>
                </c:pt>
                <c:pt idx="720">
                  <c:v>44781</c:v>
                </c:pt>
                <c:pt idx="721">
                  <c:v>44780</c:v>
                </c:pt>
                <c:pt idx="722">
                  <c:v>44779</c:v>
                </c:pt>
                <c:pt idx="723">
                  <c:v>44778</c:v>
                </c:pt>
                <c:pt idx="724">
                  <c:v>44777</c:v>
                </c:pt>
                <c:pt idx="725">
                  <c:v>44776</c:v>
                </c:pt>
                <c:pt idx="726">
                  <c:v>44775</c:v>
                </c:pt>
                <c:pt idx="727">
                  <c:v>44774</c:v>
                </c:pt>
                <c:pt idx="728">
                  <c:v>44773</c:v>
                </c:pt>
                <c:pt idx="729">
                  <c:v>44772</c:v>
                </c:pt>
                <c:pt idx="730">
                  <c:v>44771</c:v>
                </c:pt>
                <c:pt idx="731">
                  <c:v>44770</c:v>
                </c:pt>
                <c:pt idx="732">
                  <c:v>44769</c:v>
                </c:pt>
                <c:pt idx="733">
                  <c:v>44768</c:v>
                </c:pt>
                <c:pt idx="734">
                  <c:v>44767</c:v>
                </c:pt>
                <c:pt idx="735">
                  <c:v>44766</c:v>
                </c:pt>
                <c:pt idx="736">
                  <c:v>44765</c:v>
                </c:pt>
                <c:pt idx="737">
                  <c:v>44764</c:v>
                </c:pt>
                <c:pt idx="738">
                  <c:v>44763</c:v>
                </c:pt>
                <c:pt idx="739">
                  <c:v>44762</c:v>
                </c:pt>
                <c:pt idx="740">
                  <c:v>44761</c:v>
                </c:pt>
                <c:pt idx="741">
                  <c:v>44760</c:v>
                </c:pt>
                <c:pt idx="742">
                  <c:v>44759</c:v>
                </c:pt>
                <c:pt idx="743">
                  <c:v>44758</c:v>
                </c:pt>
                <c:pt idx="744">
                  <c:v>44757</c:v>
                </c:pt>
                <c:pt idx="745">
                  <c:v>44756</c:v>
                </c:pt>
                <c:pt idx="746">
                  <c:v>44755</c:v>
                </c:pt>
                <c:pt idx="747">
                  <c:v>44754</c:v>
                </c:pt>
                <c:pt idx="748">
                  <c:v>44753</c:v>
                </c:pt>
                <c:pt idx="749">
                  <c:v>44752</c:v>
                </c:pt>
                <c:pt idx="750">
                  <c:v>44751</c:v>
                </c:pt>
                <c:pt idx="751">
                  <c:v>44750</c:v>
                </c:pt>
                <c:pt idx="752">
                  <c:v>44749</c:v>
                </c:pt>
                <c:pt idx="753">
                  <c:v>44748</c:v>
                </c:pt>
                <c:pt idx="754">
                  <c:v>44747</c:v>
                </c:pt>
                <c:pt idx="755">
                  <c:v>44746</c:v>
                </c:pt>
                <c:pt idx="756">
                  <c:v>44745</c:v>
                </c:pt>
                <c:pt idx="757">
                  <c:v>44744</c:v>
                </c:pt>
                <c:pt idx="758">
                  <c:v>44743</c:v>
                </c:pt>
                <c:pt idx="759">
                  <c:v>44742</c:v>
                </c:pt>
                <c:pt idx="760">
                  <c:v>44741</c:v>
                </c:pt>
                <c:pt idx="761">
                  <c:v>44740</c:v>
                </c:pt>
                <c:pt idx="762">
                  <c:v>44739</c:v>
                </c:pt>
                <c:pt idx="763">
                  <c:v>44738</c:v>
                </c:pt>
                <c:pt idx="764">
                  <c:v>44737</c:v>
                </c:pt>
                <c:pt idx="765">
                  <c:v>44736</c:v>
                </c:pt>
                <c:pt idx="766">
                  <c:v>44735</c:v>
                </c:pt>
                <c:pt idx="767">
                  <c:v>44734</c:v>
                </c:pt>
                <c:pt idx="768">
                  <c:v>44733</c:v>
                </c:pt>
                <c:pt idx="769">
                  <c:v>44732</c:v>
                </c:pt>
                <c:pt idx="770">
                  <c:v>44731</c:v>
                </c:pt>
                <c:pt idx="771">
                  <c:v>44730</c:v>
                </c:pt>
                <c:pt idx="772">
                  <c:v>44729</c:v>
                </c:pt>
                <c:pt idx="773">
                  <c:v>44728</c:v>
                </c:pt>
                <c:pt idx="774">
                  <c:v>44727</c:v>
                </c:pt>
                <c:pt idx="775">
                  <c:v>44726</c:v>
                </c:pt>
                <c:pt idx="776">
                  <c:v>44725</c:v>
                </c:pt>
                <c:pt idx="777">
                  <c:v>44724</c:v>
                </c:pt>
                <c:pt idx="778">
                  <c:v>44723</c:v>
                </c:pt>
                <c:pt idx="779">
                  <c:v>44722</c:v>
                </c:pt>
                <c:pt idx="780">
                  <c:v>44721</c:v>
                </c:pt>
                <c:pt idx="781">
                  <c:v>44720</c:v>
                </c:pt>
                <c:pt idx="782">
                  <c:v>44719</c:v>
                </c:pt>
                <c:pt idx="783">
                  <c:v>44718</c:v>
                </c:pt>
                <c:pt idx="784">
                  <c:v>44717</c:v>
                </c:pt>
                <c:pt idx="785">
                  <c:v>44716</c:v>
                </c:pt>
                <c:pt idx="786">
                  <c:v>44715</c:v>
                </c:pt>
                <c:pt idx="787">
                  <c:v>44714</c:v>
                </c:pt>
                <c:pt idx="788">
                  <c:v>44713</c:v>
                </c:pt>
                <c:pt idx="789">
                  <c:v>44712</c:v>
                </c:pt>
                <c:pt idx="790">
                  <c:v>44711</c:v>
                </c:pt>
                <c:pt idx="791">
                  <c:v>44710</c:v>
                </c:pt>
                <c:pt idx="792">
                  <c:v>44709</c:v>
                </c:pt>
                <c:pt idx="793">
                  <c:v>44708</c:v>
                </c:pt>
                <c:pt idx="794">
                  <c:v>44707</c:v>
                </c:pt>
                <c:pt idx="795">
                  <c:v>44706</c:v>
                </c:pt>
                <c:pt idx="796">
                  <c:v>44705</c:v>
                </c:pt>
                <c:pt idx="797">
                  <c:v>44704</c:v>
                </c:pt>
                <c:pt idx="798">
                  <c:v>44703</c:v>
                </c:pt>
                <c:pt idx="799">
                  <c:v>44702</c:v>
                </c:pt>
                <c:pt idx="800">
                  <c:v>44701</c:v>
                </c:pt>
                <c:pt idx="801">
                  <c:v>44700</c:v>
                </c:pt>
                <c:pt idx="802">
                  <c:v>44699</c:v>
                </c:pt>
                <c:pt idx="803">
                  <c:v>44698</c:v>
                </c:pt>
                <c:pt idx="804">
                  <c:v>44697</c:v>
                </c:pt>
                <c:pt idx="805">
                  <c:v>44696</c:v>
                </c:pt>
                <c:pt idx="806">
                  <c:v>44695</c:v>
                </c:pt>
                <c:pt idx="807">
                  <c:v>44694</c:v>
                </c:pt>
                <c:pt idx="808">
                  <c:v>44693</c:v>
                </c:pt>
                <c:pt idx="809">
                  <c:v>44692</c:v>
                </c:pt>
                <c:pt idx="810">
                  <c:v>44691</c:v>
                </c:pt>
                <c:pt idx="811">
                  <c:v>44690</c:v>
                </c:pt>
                <c:pt idx="812">
                  <c:v>44689</c:v>
                </c:pt>
                <c:pt idx="813">
                  <c:v>44688</c:v>
                </c:pt>
                <c:pt idx="814">
                  <c:v>44687</c:v>
                </c:pt>
                <c:pt idx="815">
                  <c:v>44686</c:v>
                </c:pt>
                <c:pt idx="816">
                  <c:v>44685</c:v>
                </c:pt>
                <c:pt idx="817">
                  <c:v>44684</c:v>
                </c:pt>
                <c:pt idx="818">
                  <c:v>44683</c:v>
                </c:pt>
                <c:pt idx="819">
                  <c:v>44682</c:v>
                </c:pt>
                <c:pt idx="820">
                  <c:v>44681</c:v>
                </c:pt>
                <c:pt idx="821">
                  <c:v>44680</c:v>
                </c:pt>
                <c:pt idx="822">
                  <c:v>44679</c:v>
                </c:pt>
                <c:pt idx="823">
                  <c:v>44678</c:v>
                </c:pt>
                <c:pt idx="824">
                  <c:v>44677</c:v>
                </c:pt>
                <c:pt idx="825">
                  <c:v>44676</c:v>
                </c:pt>
                <c:pt idx="826">
                  <c:v>44675</c:v>
                </c:pt>
                <c:pt idx="827">
                  <c:v>44674</c:v>
                </c:pt>
                <c:pt idx="828">
                  <c:v>44673</c:v>
                </c:pt>
                <c:pt idx="829">
                  <c:v>44672</c:v>
                </c:pt>
                <c:pt idx="830">
                  <c:v>44671</c:v>
                </c:pt>
                <c:pt idx="831">
                  <c:v>44670</c:v>
                </c:pt>
                <c:pt idx="832">
                  <c:v>44669</c:v>
                </c:pt>
                <c:pt idx="833">
                  <c:v>44668</c:v>
                </c:pt>
                <c:pt idx="834">
                  <c:v>44667</c:v>
                </c:pt>
                <c:pt idx="835">
                  <c:v>44666</c:v>
                </c:pt>
                <c:pt idx="836">
                  <c:v>44665</c:v>
                </c:pt>
                <c:pt idx="837">
                  <c:v>44664</c:v>
                </c:pt>
                <c:pt idx="838">
                  <c:v>44663</c:v>
                </c:pt>
                <c:pt idx="839">
                  <c:v>44662</c:v>
                </c:pt>
                <c:pt idx="840">
                  <c:v>44661</c:v>
                </c:pt>
                <c:pt idx="841">
                  <c:v>44660</c:v>
                </c:pt>
                <c:pt idx="842">
                  <c:v>44659</c:v>
                </c:pt>
                <c:pt idx="843">
                  <c:v>44658</c:v>
                </c:pt>
                <c:pt idx="844">
                  <c:v>44657</c:v>
                </c:pt>
                <c:pt idx="845">
                  <c:v>44656</c:v>
                </c:pt>
                <c:pt idx="846">
                  <c:v>44655</c:v>
                </c:pt>
                <c:pt idx="847">
                  <c:v>44654</c:v>
                </c:pt>
                <c:pt idx="848">
                  <c:v>44653</c:v>
                </c:pt>
                <c:pt idx="849">
                  <c:v>44652</c:v>
                </c:pt>
                <c:pt idx="850">
                  <c:v>44651</c:v>
                </c:pt>
                <c:pt idx="851">
                  <c:v>44650</c:v>
                </c:pt>
                <c:pt idx="852">
                  <c:v>44649</c:v>
                </c:pt>
                <c:pt idx="853">
                  <c:v>44648</c:v>
                </c:pt>
                <c:pt idx="854">
                  <c:v>44647</c:v>
                </c:pt>
                <c:pt idx="855">
                  <c:v>44646</c:v>
                </c:pt>
                <c:pt idx="856">
                  <c:v>44645</c:v>
                </c:pt>
                <c:pt idx="857">
                  <c:v>44644</c:v>
                </c:pt>
                <c:pt idx="858">
                  <c:v>44643</c:v>
                </c:pt>
                <c:pt idx="859">
                  <c:v>44642</c:v>
                </c:pt>
                <c:pt idx="860">
                  <c:v>44641</c:v>
                </c:pt>
                <c:pt idx="861">
                  <c:v>44640</c:v>
                </c:pt>
                <c:pt idx="862">
                  <c:v>44639</c:v>
                </c:pt>
                <c:pt idx="863">
                  <c:v>44638</c:v>
                </c:pt>
                <c:pt idx="864">
                  <c:v>44637</c:v>
                </c:pt>
                <c:pt idx="865">
                  <c:v>44636</c:v>
                </c:pt>
                <c:pt idx="866">
                  <c:v>44635</c:v>
                </c:pt>
                <c:pt idx="867">
                  <c:v>44634</c:v>
                </c:pt>
                <c:pt idx="868">
                  <c:v>44633</c:v>
                </c:pt>
                <c:pt idx="869">
                  <c:v>44632</c:v>
                </c:pt>
                <c:pt idx="870">
                  <c:v>44631</c:v>
                </c:pt>
                <c:pt idx="871">
                  <c:v>44630</c:v>
                </c:pt>
                <c:pt idx="872">
                  <c:v>44629</c:v>
                </c:pt>
                <c:pt idx="873">
                  <c:v>44628</c:v>
                </c:pt>
                <c:pt idx="874">
                  <c:v>44627</c:v>
                </c:pt>
                <c:pt idx="875">
                  <c:v>44626</c:v>
                </c:pt>
                <c:pt idx="876">
                  <c:v>44625</c:v>
                </c:pt>
                <c:pt idx="877">
                  <c:v>44624</c:v>
                </c:pt>
                <c:pt idx="878">
                  <c:v>44623</c:v>
                </c:pt>
                <c:pt idx="879">
                  <c:v>44622</c:v>
                </c:pt>
                <c:pt idx="880">
                  <c:v>44621</c:v>
                </c:pt>
                <c:pt idx="881">
                  <c:v>44620</c:v>
                </c:pt>
                <c:pt idx="882">
                  <c:v>44619</c:v>
                </c:pt>
                <c:pt idx="883">
                  <c:v>44618</c:v>
                </c:pt>
                <c:pt idx="884">
                  <c:v>44617</c:v>
                </c:pt>
                <c:pt idx="885">
                  <c:v>44616</c:v>
                </c:pt>
                <c:pt idx="886">
                  <c:v>44615</c:v>
                </c:pt>
                <c:pt idx="887">
                  <c:v>44614</c:v>
                </c:pt>
                <c:pt idx="888">
                  <c:v>44613</c:v>
                </c:pt>
                <c:pt idx="889">
                  <c:v>44612</c:v>
                </c:pt>
                <c:pt idx="890">
                  <c:v>44611</c:v>
                </c:pt>
                <c:pt idx="891">
                  <c:v>44610</c:v>
                </c:pt>
                <c:pt idx="892">
                  <c:v>44609</c:v>
                </c:pt>
                <c:pt idx="893">
                  <c:v>44608</c:v>
                </c:pt>
                <c:pt idx="894">
                  <c:v>44607</c:v>
                </c:pt>
                <c:pt idx="895">
                  <c:v>44606</c:v>
                </c:pt>
                <c:pt idx="896">
                  <c:v>44605</c:v>
                </c:pt>
                <c:pt idx="897">
                  <c:v>44604</c:v>
                </c:pt>
                <c:pt idx="898">
                  <c:v>44603</c:v>
                </c:pt>
                <c:pt idx="899">
                  <c:v>44602</c:v>
                </c:pt>
                <c:pt idx="900">
                  <c:v>44601</c:v>
                </c:pt>
                <c:pt idx="901">
                  <c:v>44600</c:v>
                </c:pt>
                <c:pt idx="902">
                  <c:v>44599</c:v>
                </c:pt>
                <c:pt idx="903">
                  <c:v>44598</c:v>
                </c:pt>
                <c:pt idx="904">
                  <c:v>44597</c:v>
                </c:pt>
                <c:pt idx="905">
                  <c:v>44596</c:v>
                </c:pt>
                <c:pt idx="906">
                  <c:v>44595</c:v>
                </c:pt>
                <c:pt idx="907">
                  <c:v>44594</c:v>
                </c:pt>
                <c:pt idx="908">
                  <c:v>44593</c:v>
                </c:pt>
                <c:pt idx="909">
                  <c:v>44592</c:v>
                </c:pt>
                <c:pt idx="910">
                  <c:v>44591</c:v>
                </c:pt>
                <c:pt idx="911">
                  <c:v>44590</c:v>
                </c:pt>
                <c:pt idx="912">
                  <c:v>44589</c:v>
                </c:pt>
                <c:pt idx="913">
                  <c:v>44588</c:v>
                </c:pt>
                <c:pt idx="914">
                  <c:v>44587</c:v>
                </c:pt>
                <c:pt idx="915">
                  <c:v>44586</c:v>
                </c:pt>
                <c:pt idx="916">
                  <c:v>44585</c:v>
                </c:pt>
                <c:pt idx="917">
                  <c:v>44584</c:v>
                </c:pt>
                <c:pt idx="918">
                  <c:v>44583</c:v>
                </c:pt>
                <c:pt idx="919">
                  <c:v>44582</c:v>
                </c:pt>
                <c:pt idx="920">
                  <c:v>44581</c:v>
                </c:pt>
                <c:pt idx="921">
                  <c:v>44580</c:v>
                </c:pt>
                <c:pt idx="922">
                  <c:v>44579</c:v>
                </c:pt>
                <c:pt idx="923">
                  <c:v>44578</c:v>
                </c:pt>
                <c:pt idx="924">
                  <c:v>44577</c:v>
                </c:pt>
                <c:pt idx="925">
                  <c:v>44576</c:v>
                </c:pt>
                <c:pt idx="926">
                  <c:v>44575</c:v>
                </c:pt>
                <c:pt idx="927">
                  <c:v>44574</c:v>
                </c:pt>
                <c:pt idx="928">
                  <c:v>44573</c:v>
                </c:pt>
                <c:pt idx="929">
                  <c:v>44572</c:v>
                </c:pt>
                <c:pt idx="930">
                  <c:v>44571</c:v>
                </c:pt>
                <c:pt idx="931">
                  <c:v>44570</c:v>
                </c:pt>
                <c:pt idx="932">
                  <c:v>44569</c:v>
                </c:pt>
                <c:pt idx="933">
                  <c:v>44568</c:v>
                </c:pt>
                <c:pt idx="934">
                  <c:v>44567</c:v>
                </c:pt>
                <c:pt idx="935">
                  <c:v>44566</c:v>
                </c:pt>
                <c:pt idx="936">
                  <c:v>44565</c:v>
                </c:pt>
                <c:pt idx="937">
                  <c:v>44564</c:v>
                </c:pt>
                <c:pt idx="938">
                  <c:v>44563</c:v>
                </c:pt>
                <c:pt idx="939">
                  <c:v>44562</c:v>
                </c:pt>
                <c:pt idx="940">
                  <c:v>44561</c:v>
                </c:pt>
                <c:pt idx="941">
                  <c:v>44560</c:v>
                </c:pt>
                <c:pt idx="942">
                  <c:v>44559</c:v>
                </c:pt>
                <c:pt idx="943">
                  <c:v>44558</c:v>
                </c:pt>
                <c:pt idx="944">
                  <c:v>44557</c:v>
                </c:pt>
                <c:pt idx="945">
                  <c:v>44556</c:v>
                </c:pt>
                <c:pt idx="946">
                  <c:v>44555</c:v>
                </c:pt>
                <c:pt idx="947">
                  <c:v>44554</c:v>
                </c:pt>
                <c:pt idx="948">
                  <c:v>44553</c:v>
                </c:pt>
                <c:pt idx="949">
                  <c:v>44552</c:v>
                </c:pt>
                <c:pt idx="950">
                  <c:v>44551</c:v>
                </c:pt>
                <c:pt idx="951">
                  <c:v>44550</c:v>
                </c:pt>
                <c:pt idx="952">
                  <c:v>44549</c:v>
                </c:pt>
                <c:pt idx="953">
                  <c:v>44548</c:v>
                </c:pt>
                <c:pt idx="954">
                  <c:v>44547</c:v>
                </c:pt>
                <c:pt idx="955">
                  <c:v>44546</c:v>
                </c:pt>
                <c:pt idx="956">
                  <c:v>44545</c:v>
                </c:pt>
                <c:pt idx="957">
                  <c:v>44544</c:v>
                </c:pt>
                <c:pt idx="958">
                  <c:v>44543</c:v>
                </c:pt>
                <c:pt idx="959">
                  <c:v>44542</c:v>
                </c:pt>
                <c:pt idx="960">
                  <c:v>44541</c:v>
                </c:pt>
                <c:pt idx="961">
                  <c:v>44540</c:v>
                </c:pt>
                <c:pt idx="962">
                  <c:v>44539</c:v>
                </c:pt>
                <c:pt idx="963">
                  <c:v>44538</c:v>
                </c:pt>
                <c:pt idx="964">
                  <c:v>44537</c:v>
                </c:pt>
                <c:pt idx="965">
                  <c:v>44536</c:v>
                </c:pt>
                <c:pt idx="966">
                  <c:v>44535</c:v>
                </c:pt>
                <c:pt idx="967">
                  <c:v>44534</c:v>
                </c:pt>
                <c:pt idx="968">
                  <c:v>44533</c:v>
                </c:pt>
                <c:pt idx="969">
                  <c:v>44532</c:v>
                </c:pt>
                <c:pt idx="970">
                  <c:v>44531</c:v>
                </c:pt>
                <c:pt idx="971">
                  <c:v>44530</c:v>
                </c:pt>
                <c:pt idx="972">
                  <c:v>44529</c:v>
                </c:pt>
                <c:pt idx="973">
                  <c:v>44528</c:v>
                </c:pt>
                <c:pt idx="974">
                  <c:v>44527</c:v>
                </c:pt>
                <c:pt idx="975">
                  <c:v>44526</c:v>
                </c:pt>
                <c:pt idx="976">
                  <c:v>44525</c:v>
                </c:pt>
                <c:pt idx="977">
                  <c:v>44524</c:v>
                </c:pt>
                <c:pt idx="978">
                  <c:v>44523</c:v>
                </c:pt>
                <c:pt idx="979">
                  <c:v>44522</c:v>
                </c:pt>
                <c:pt idx="980">
                  <c:v>44521</c:v>
                </c:pt>
                <c:pt idx="981">
                  <c:v>44520</c:v>
                </c:pt>
                <c:pt idx="982">
                  <c:v>44519</c:v>
                </c:pt>
                <c:pt idx="983">
                  <c:v>44518</c:v>
                </c:pt>
                <c:pt idx="984">
                  <c:v>44517</c:v>
                </c:pt>
                <c:pt idx="985">
                  <c:v>44516</c:v>
                </c:pt>
                <c:pt idx="986">
                  <c:v>44515</c:v>
                </c:pt>
                <c:pt idx="987">
                  <c:v>44514</c:v>
                </c:pt>
                <c:pt idx="988">
                  <c:v>44513</c:v>
                </c:pt>
                <c:pt idx="989">
                  <c:v>44512</c:v>
                </c:pt>
                <c:pt idx="990">
                  <c:v>44511</c:v>
                </c:pt>
                <c:pt idx="991">
                  <c:v>44510</c:v>
                </c:pt>
                <c:pt idx="992">
                  <c:v>44509</c:v>
                </c:pt>
                <c:pt idx="993">
                  <c:v>44508</c:v>
                </c:pt>
                <c:pt idx="994">
                  <c:v>44507</c:v>
                </c:pt>
                <c:pt idx="995">
                  <c:v>44506</c:v>
                </c:pt>
                <c:pt idx="996">
                  <c:v>44505</c:v>
                </c:pt>
                <c:pt idx="997">
                  <c:v>44504</c:v>
                </c:pt>
                <c:pt idx="998">
                  <c:v>44503</c:v>
                </c:pt>
                <c:pt idx="999">
                  <c:v>44502</c:v>
                </c:pt>
                <c:pt idx="1000">
                  <c:v>44501</c:v>
                </c:pt>
                <c:pt idx="1001">
                  <c:v>44500</c:v>
                </c:pt>
                <c:pt idx="1002">
                  <c:v>44499</c:v>
                </c:pt>
                <c:pt idx="1003">
                  <c:v>44498</c:v>
                </c:pt>
                <c:pt idx="1004">
                  <c:v>44497</c:v>
                </c:pt>
                <c:pt idx="1005">
                  <c:v>44496</c:v>
                </c:pt>
                <c:pt idx="1006">
                  <c:v>44495</c:v>
                </c:pt>
                <c:pt idx="1007">
                  <c:v>44494</c:v>
                </c:pt>
                <c:pt idx="1008">
                  <c:v>44493</c:v>
                </c:pt>
                <c:pt idx="1009">
                  <c:v>44492</c:v>
                </c:pt>
                <c:pt idx="1010">
                  <c:v>44491</c:v>
                </c:pt>
                <c:pt idx="1011">
                  <c:v>44490</c:v>
                </c:pt>
                <c:pt idx="1012">
                  <c:v>44489</c:v>
                </c:pt>
                <c:pt idx="1013">
                  <c:v>44488</c:v>
                </c:pt>
                <c:pt idx="1014">
                  <c:v>44487</c:v>
                </c:pt>
                <c:pt idx="1015">
                  <c:v>44486</c:v>
                </c:pt>
                <c:pt idx="1016">
                  <c:v>44485</c:v>
                </c:pt>
                <c:pt idx="1017">
                  <c:v>44484</c:v>
                </c:pt>
                <c:pt idx="1018">
                  <c:v>44483</c:v>
                </c:pt>
                <c:pt idx="1019">
                  <c:v>44482</c:v>
                </c:pt>
                <c:pt idx="1020">
                  <c:v>44481</c:v>
                </c:pt>
                <c:pt idx="1021">
                  <c:v>44480</c:v>
                </c:pt>
                <c:pt idx="1022">
                  <c:v>44479</c:v>
                </c:pt>
                <c:pt idx="1023">
                  <c:v>44478</c:v>
                </c:pt>
                <c:pt idx="1024">
                  <c:v>44477</c:v>
                </c:pt>
                <c:pt idx="1025">
                  <c:v>44476</c:v>
                </c:pt>
                <c:pt idx="1026">
                  <c:v>44475</c:v>
                </c:pt>
                <c:pt idx="1027">
                  <c:v>44474</c:v>
                </c:pt>
                <c:pt idx="1028">
                  <c:v>44473</c:v>
                </c:pt>
                <c:pt idx="1029">
                  <c:v>44472</c:v>
                </c:pt>
                <c:pt idx="1030">
                  <c:v>44471</c:v>
                </c:pt>
                <c:pt idx="1031">
                  <c:v>44470</c:v>
                </c:pt>
                <c:pt idx="1032">
                  <c:v>44469</c:v>
                </c:pt>
                <c:pt idx="1033">
                  <c:v>44468</c:v>
                </c:pt>
                <c:pt idx="1034">
                  <c:v>44467</c:v>
                </c:pt>
                <c:pt idx="1035">
                  <c:v>44466</c:v>
                </c:pt>
                <c:pt idx="1036">
                  <c:v>44465</c:v>
                </c:pt>
                <c:pt idx="1037">
                  <c:v>44464</c:v>
                </c:pt>
                <c:pt idx="1038">
                  <c:v>44463</c:v>
                </c:pt>
                <c:pt idx="1039">
                  <c:v>44462</c:v>
                </c:pt>
                <c:pt idx="1040">
                  <c:v>44461</c:v>
                </c:pt>
                <c:pt idx="1041">
                  <c:v>44460</c:v>
                </c:pt>
                <c:pt idx="1042">
                  <c:v>44459</c:v>
                </c:pt>
                <c:pt idx="1043">
                  <c:v>44458</c:v>
                </c:pt>
                <c:pt idx="1044">
                  <c:v>44457</c:v>
                </c:pt>
                <c:pt idx="1045">
                  <c:v>44456</c:v>
                </c:pt>
                <c:pt idx="1046">
                  <c:v>44455</c:v>
                </c:pt>
                <c:pt idx="1047">
                  <c:v>44454</c:v>
                </c:pt>
                <c:pt idx="1048">
                  <c:v>44453</c:v>
                </c:pt>
                <c:pt idx="1049">
                  <c:v>44452</c:v>
                </c:pt>
                <c:pt idx="1050">
                  <c:v>44451</c:v>
                </c:pt>
                <c:pt idx="1051">
                  <c:v>44450</c:v>
                </c:pt>
                <c:pt idx="1052">
                  <c:v>44449</c:v>
                </c:pt>
                <c:pt idx="1053">
                  <c:v>44448</c:v>
                </c:pt>
                <c:pt idx="1054">
                  <c:v>44447</c:v>
                </c:pt>
                <c:pt idx="1055">
                  <c:v>44446</c:v>
                </c:pt>
                <c:pt idx="1056">
                  <c:v>44445</c:v>
                </c:pt>
                <c:pt idx="1057">
                  <c:v>44444</c:v>
                </c:pt>
                <c:pt idx="1058">
                  <c:v>44443</c:v>
                </c:pt>
                <c:pt idx="1059">
                  <c:v>44442</c:v>
                </c:pt>
                <c:pt idx="1060">
                  <c:v>44441</c:v>
                </c:pt>
                <c:pt idx="1061">
                  <c:v>44440</c:v>
                </c:pt>
                <c:pt idx="1062">
                  <c:v>44439</c:v>
                </c:pt>
                <c:pt idx="1063">
                  <c:v>44438</c:v>
                </c:pt>
                <c:pt idx="1064">
                  <c:v>44437</c:v>
                </c:pt>
                <c:pt idx="1065">
                  <c:v>44436</c:v>
                </c:pt>
                <c:pt idx="1066">
                  <c:v>44435</c:v>
                </c:pt>
                <c:pt idx="1067">
                  <c:v>44434</c:v>
                </c:pt>
                <c:pt idx="1068">
                  <c:v>44433</c:v>
                </c:pt>
                <c:pt idx="1069">
                  <c:v>44432</c:v>
                </c:pt>
                <c:pt idx="1070">
                  <c:v>44431</c:v>
                </c:pt>
                <c:pt idx="1071">
                  <c:v>44430</c:v>
                </c:pt>
                <c:pt idx="1072">
                  <c:v>44429</c:v>
                </c:pt>
                <c:pt idx="1073">
                  <c:v>44428</c:v>
                </c:pt>
                <c:pt idx="1074">
                  <c:v>44427</c:v>
                </c:pt>
                <c:pt idx="1075">
                  <c:v>44426</c:v>
                </c:pt>
                <c:pt idx="1076">
                  <c:v>44425</c:v>
                </c:pt>
                <c:pt idx="1077">
                  <c:v>44424</c:v>
                </c:pt>
                <c:pt idx="1078">
                  <c:v>44423</c:v>
                </c:pt>
                <c:pt idx="1079">
                  <c:v>44422</c:v>
                </c:pt>
                <c:pt idx="1080">
                  <c:v>44421</c:v>
                </c:pt>
                <c:pt idx="1081">
                  <c:v>44420</c:v>
                </c:pt>
                <c:pt idx="1082">
                  <c:v>44419</c:v>
                </c:pt>
                <c:pt idx="1083">
                  <c:v>44418</c:v>
                </c:pt>
                <c:pt idx="1084">
                  <c:v>44417</c:v>
                </c:pt>
                <c:pt idx="1085">
                  <c:v>44416</c:v>
                </c:pt>
                <c:pt idx="1086">
                  <c:v>44415</c:v>
                </c:pt>
                <c:pt idx="1087">
                  <c:v>44414</c:v>
                </c:pt>
                <c:pt idx="1088">
                  <c:v>44413</c:v>
                </c:pt>
                <c:pt idx="1089">
                  <c:v>44412</c:v>
                </c:pt>
                <c:pt idx="1090">
                  <c:v>44411</c:v>
                </c:pt>
                <c:pt idx="1091">
                  <c:v>44410</c:v>
                </c:pt>
                <c:pt idx="1092">
                  <c:v>44409</c:v>
                </c:pt>
                <c:pt idx="1093">
                  <c:v>44408</c:v>
                </c:pt>
                <c:pt idx="1094">
                  <c:v>44407</c:v>
                </c:pt>
                <c:pt idx="1095">
                  <c:v>44406</c:v>
                </c:pt>
                <c:pt idx="1096">
                  <c:v>44405</c:v>
                </c:pt>
                <c:pt idx="1097">
                  <c:v>44404</c:v>
                </c:pt>
                <c:pt idx="1098">
                  <c:v>44403</c:v>
                </c:pt>
                <c:pt idx="1099">
                  <c:v>44402</c:v>
                </c:pt>
                <c:pt idx="1100">
                  <c:v>44401</c:v>
                </c:pt>
                <c:pt idx="1101">
                  <c:v>44400</c:v>
                </c:pt>
                <c:pt idx="1102">
                  <c:v>44399</c:v>
                </c:pt>
                <c:pt idx="1103">
                  <c:v>44398</c:v>
                </c:pt>
                <c:pt idx="1104">
                  <c:v>44397</c:v>
                </c:pt>
                <c:pt idx="1105">
                  <c:v>44396</c:v>
                </c:pt>
                <c:pt idx="1106">
                  <c:v>44395</c:v>
                </c:pt>
                <c:pt idx="1107">
                  <c:v>44394</c:v>
                </c:pt>
                <c:pt idx="1108">
                  <c:v>44393</c:v>
                </c:pt>
                <c:pt idx="1109">
                  <c:v>44392</c:v>
                </c:pt>
                <c:pt idx="1110">
                  <c:v>44391</c:v>
                </c:pt>
                <c:pt idx="1111">
                  <c:v>44390</c:v>
                </c:pt>
                <c:pt idx="1112">
                  <c:v>44389</c:v>
                </c:pt>
                <c:pt idx="1113">
                  <c:v>44388</c:v>
                </c:pt>
                <c:pt idx="1114">
                  <c:v>44387</c:v>
                </c:pt>
                <c:pt idx="1115">
                  <c:v>44386</c:v>
                </c:pt>
                <c:pt idx="1116">
                  <c:v>44385</c:v>
                </c:pt>
                <c:pt idx="1117">
                  <c:v>44384</c:v>
                </c:pt>
                <c:pt idx="1118">
                  <c:v>44383</c:v>
                </c:pt>
                <c:pt idx="1119">
                  <c:v>44382</c:v>
                </c:pt>
                <c:pt idx="1120">
                  <c:v>44381</c:v>
                </c:pt>
                <c:pt idx="1121">
                  <c:v>44380</c:v>
                </c:pt>
                <c:pt idx="1122">
                  <c:v>44379</c:v>
                </c:pt>
                <c:pt idx="1123">
                  <c:v>44378</c:v>
                </c:pt>
                <c:pt idx="1124">
                  <c:v>44377</c:v>
                </c:pt>
                <c:pt idx="1125">
                  <c:v>44376</c:v>
                </c:pt>
                <c:pt idx="1126">
                  <c:v>44375</c:v>
                </c:pt>
                <c:pt idx="1127">
                  <c:v>44374</c:v>
                </c:pt>
                <c:pt idx="1128">
                  <c:v>44373</c:v>
                </c:pt>
                <c:pt idx="1129">
                  <c:v>44372</c:v>
                </c:pt>
                <c:pt idx="1130">
                  <c:v>44371</c:v>
                </c:pt>
                <c:pt idx="1131">
                  <c:v>44370</c:v>
                </c:pt>
                <c:pt idx="1132">
                  <c:v>44369</c:v>
                </c:pt>
                <c:pt idx="1133">
                  <c:v>44368</c:v>
                </c:pt>
                <c:pt idx="1134">
                  <c:v>44367</c:v>
                </c:pt>
                <c:pt idx="1135">
                  <c:v>44366</c:v>
                </c:pt>
                <c:pt idx="1136">
                  <c:v>44365</c:v>
                </c:pt>
                <c:pt idx="1137">
                  <c:v>44364</c:v>
                </c:pt>
                <c:pt idx="1138">
                  <c:v>44363</c:v>
                </c:pt>
                <c:pt idx="1139">
                  <c:v>44362</c:v>
                </c:pt>
                <c:pt idx="1140">
                  <c:v>44361</c:v>
                </c:pt>
                <c:pt idx="1141">
                  <c:v>44360</c:v>
                </c:pt>
                <c:pt idx="1142">
                  <c:v>44359</c:v>
                </c:pt>
                <c:pt idx="1143">
                  <c:v>44358</c:v>
                </c:pt>
                <c:pt idx="1144">
                  <c:v>44357</c:v>
                </c:pt>
                <c:pt idx="1145">
                  <c:v>44356</c:v>
                </c:pt>
                <c:pt idx="1146">
                  <c:v>44355</c:v>
                </c:pt>
                <c:pt idx="1147">
                  <c:v>44354</c:v>
                </c:pt>
                <c:pt idx="1148">
                  <c:v>44353</c:v>
                </c:pt>
                <c:pt idx="1149">
                  <c:v>44352</c:v>
                </c:pt>
                <c:pt idx="1150">
                  <c:v>44351</c:v>
                </c:pt>
                <c:pt idx="1151">
                  <c:v>44350</c:v>
                </c:pt>
                <c:pt idx="1152">
                  <c:v>44349</c:v>
                </c:pt>
                <c:pt idx="1153">
                  <c:v>44348</c:v>
                </c:pt>
                <c:pt idx="1154">
                  <c:v>44347</c:v>
                </c:pt>
                <c:pt idx="1155">
                  <c:v>44346</c:v>
                </c:pt>
                <c:pt idx="1156">
                  <c:v>44345</c:v>
                </c:pt>
                <c:pt idx="1157">
                  <c:v>44344</c:v>
                </c:pt>
                <c:pt idx="1158">
                  <c:v>44343</c:v>
                </c:pt>
                <c:pt idx="1159">
                  <c:v>44342</c:v>
                </c:pt>
                <c:pt idx="1160">
                  <c:v>44341</c:v>
                </c:pt>
                <c:pt idx="1161">
                  <c:v>44340</c:v>
                </c:pt>
                <c:pt idx="1162">
                  <c:v>44339</c:v>
                </c:pt>
                <c:pt idx="1163">
                  <c:v>44338</c:v>
                </c:pt>
                <c:pt idx="1164">
                  <c:v>44337</c:v>
                </c:pt>
                <c:pt idx="1165">
                  <c:v>44336</c:v>
                </c:pt>
                <c:pt idx="1166">
                  <c:v>44335</c:v>
                </c:pt>
                <c:pt idx="1167">
                  <c:v>44334</c:v>
                </c:pt>
                <c:pt idx="1168">
                  <c:v>44333</c:v>
                </c:pt>
                <c:pt idx="1169">
                  <c:v>44332</c:v>
                </c:pt>
                <c:pt idx="1170">
                  <c:v>44331</c:v>
                </c:pt>
                <c:pt idx="1171">
                  <c:v>44330</c:v>
                </c:pt>
                <c:pt idx="1172">
                  <c:v>44329</c:v>
                </c:pt>
                <c:pt idx="1173">
                  <c:v>44328</c:v>
                </c:pt>
                <c:pt idx="1174">
                  <c:v>44327</c:v>
                </c:pt>
                <c:pt idx="1175">
                  <c:v>44326</c:v>
                </c:pt>
                <c:pt idx="1176">
                  <c:v>44325</c:v>
                </c:pt>
                <c:pt idx="1177">
                  <c:v>44324</c:v>
                </c:pt>
                <c:pt idx="1178">
                  <c:v>44323</c:v>
                </c:pt>
                <c:pt idx="1179">
                  <c:v>44322</c:v>
                </c:pt>
                <c:pt idx="1180">
                  <c:v>44321</c:v>
                </c:pt>
                <c:pt idx="1181">
                  <c:v>44320</c:v>
                </c:pt>
                <c:pt idx="1182">
                  <c:v>44319</c:v>
                </c:pt>
                <c:pt idx="1183">
                  <c:v>44318</c:v>
                </c:pt>
                <c:pt idx="1184">
                  <c:v>44317</c:v>
                </c:pt>
                <c:pt idx="1185">
                  <c:v>44316</c:v>
                </c:pt>
                <c:pt idx="1186">
                  <c:v>44315</c:v>
                </c:pt>
                <c:pt idx="1187">
                  <c:v>44314</c:v>
                </c:pt>
                <c:pt idx="1188">
                  <c:v>44313</c:v>
                </c:pt>
                <c:pt idx="1189">
                  <c:v>44312</c:v>
                </c:pt>
                <c:pt idx="1190">
                  <c:v>44311</c:v>
                </c:pt>
                <c:pt idx="1191">
                  <c:v>44310</c:v>
                </c:pt>
                <c:pt idx="1192">
                  <c:v>44309</c:v>
                </c:pt>
                <c:pt idx="1193">
                  <c:v>44308</c:v>
                </c:pt>
                <c:pt idx="1194">
                  <c:v>44307</c:v>
                </c:pt>
                <c:pt idx="1195">
                  <c:v>44306</c:v>
                </c:pt>
                <c:pt idx="1196">
                  <c:v>44305</c:v>
                </c:pt>
                <c:pt idx="1197">
                  <c:v>44304</c:v>
                </c:pt>
                <c:pt idx="1198">
                  <c:v>44303</c:v>
                </c:pt>
                <c:pt idx="1199">
                  <c:v>44302</c:v>
                </c:pt>
                <c:pt idx="1200">
                  <c:v>44301</c:v>
                </c:pt>
                <c:pt idx="1201">
                  <c:v>44300</c:v>
                </c:pt>
                <c:pt idx="1202">
                  <c:v>44299</c:v>
                </c:pt>
                <c:pt idx="1203">
                  <c:v>44298</c:v>
                </c:pt>
                <c:pt idx="1204">
                  <c:v>44297</c:v>
                </c:pt>
                <c:pt idx="1205">
                  <c:v>44296</c:v>
                </c:pt>
                <c:pt idx="1206">
                  <c:v>44295</c:v>
                </c:pt>
                <c:pt idx="1207">
                  <c:v>44294</c:v>
                </c:pt>
                <c:pt idx="1208">
                  <c:v>44293</c:v>
                </c:pt>
                <c:pt idx="1209">
                  <c:v>44292</c:v>
                </c:pt>
                <c:pt idx="1210">
                  <c:v>44291</c:v>
                </c:pt>
                <c:pt idx="1211">
                  <c:v>44290</c:v>
                </c:pt>
                <c:pt idx="1212">
                  <c:v>44289</c:v>
                </c:pt>
                <c:pt idx="1213">
                  <c:v>44288</c:v>
                </c:pt>
                <c:pt idx="1214">
                  <c:v>44287</c:v>
                </c:pt>
                <c:pt idx="1215">
                  <c:v>44286</c:v>
                </c:pt>
                <c:pt idx="1216">
                  <c:v>44285</c:v>
                </c:pt>
                <c:pt idx="1217">
                  <c:v>44284</c:v>
                </c:pt>
                <c:pt idx="1218">
                  <c:v>44283</c:v>
                </c:pt>
                <c:pt idx="1219">
                  <c:v>44282</c:v>
                </c:pt>
                <c:pt idx="1220">
                  <c:v>44281</c:v>
                </c:pt>
                <c:pt idx="1221">
                  <c:v>44280</c:v>
                </c:pt>
                <c:pt idx="1222">
                  <c:v>44279</c:v>
                </c:pt>
                <c:pt idx="1223">
                  <c:v>44278</c:v>
                </c:pt>
                <c:pt idx="1224">
                  <c:v>44277</c:v>
                </c:pt>
                <c:pt idx="1225">
                  <c:v>44276</c:v>
                </c:pt>
                <c:pt idx="1226">
                  <c:v>44275</c:v>
                </c:pt>
                <c:pt idx="1227">
                  <c:v>44274</c:v>
                </c:pt>
                <c:pt idx="1228">
                  <c:v>44273</c:v>
                </c:pt>
                <c:pt idx="1229">
                  <c:v>44272</c:v>
                </c:pt>
                <c:pt idx="1230">
                  <c:v>44271</c:v>
                </c:pt>
                <c:pt idx="1231">
                  <c:v>44270</c:v>
                </c:pt>
                <c:pt idx="1232">
                  <c:v>44269</c:v>
                </c:pt>
                <c:pt idx="1233">
                  <c:v>44268</c:v>
                </c:pt>
                <c:pt idx="1234">
                  <c:v>44267</c:v>
                </c:pt>
                <c:pt idx="1235">
                  <c:v>44266</c:v>
                </c:pt>
                <c:pt idx="1236">
                  <c:v>44265</c:v>
                </c:pt>
                <c:pt idx="1237">
                  <c:v>44264</c:v>
                </c:pt>
                <c:pt idx="1238">
                  <c:v>44263</c:v>
                </c:pt>
                <c:pt idx="1239">
                  <c:v>44262</c:v>
                </c:pt>
                <c:pt idx="1240">
                  <c:v>44261</c:v>
                </c:pt>
                <c:pt idx="1241">
                  <c:v>44260</c:v>
                </c:pt>
                <c:pt idx="1242">
                  <c:v>44259</c:v>
                </c:pt>
                <c:pt idx="1243">
                  <c:v>44258</c:v>
                </c:pt>
                <c:pt idx="1244">
                  <c:v>44257</c:v>
                </c:pt>
                <c:pt idx="1245">
                  <c:v>44256</c:v>
                </c:pt>
                <c:pt idx="1246">
                  <c:v>44255</c:v>
                </c:pt>
                <c:pt idx="1247">
                  <c:v>44254</c:v>
                </c:pt>
                <c:pt idx="1248">
                  <c:v>44253</c:v>
                </c:pt>
                <c:pt idx="1249">
                  <c:v>44252</c:v>
                </c:pt>
                <c:pt idx="1250">
                  <c:v>44251</c:v>
                </c:pt>
                <c:pt idx="1251">
                  <c:v>44250</c:v>
                </c:pt>
                <c:pt idx="1252">
                  <c:v>44249</c:v>
                </c:pt>
                <c:pt idx="1253">
                  <c:v>44248</c:v>
                </c:pt>
                <c:pt idx="1254">
                  <c:v>44247</c:v>
                </c:pt>
                <c:pt idx="1255">
                  <c:v>44246</c:v>
                </c:pt>
                <c:pt idx="1256">
                  <c:v>44245</c:v>
                </c:pt>
                <c:pt idx="1257">
                  <c:v>44244</c:v>
                </c:pt>
                <c:pt idx="1258">
                  <c:v>44243</c:v>
                </c:pt>
                <c:pt idx="1259">
                  <c:v>44242</c:v>
                </c:pt>
                <c:pt idx="1260">
                  <c:v>44241</c:v>
                </c:pt>
                <c:pt idx="1261">
                  <c:v>44240</c:v>
                </c:pt>
                <c:pt idx="1262">
                  <c:v>44239</c:v>
                </c:pt>
                <c:pt idx="1263">
                  <c:v>44238</c:v>
                </c:pt>
                <c:pt idx="1264">
                  <c:v>44237</c:v>
                </c:pt>
                <c:pt idx="1265">
                  <c:v>44236</c:v>
                </c:pt>
                <c:pt idx="1266">
                  <c:v>44235</c:v>
                </c:pt>
                <c:pt idx="1267">
                  <c:v>44234</c:v>
                </c:pt>
                <c:pt idx="1268">
                  <c:v>44233</c:v>
                </c:pt>
                <c:pt idx="1269">
                  <c:v>44232</c:v>
                </c:pt>
                <c:pt idx="1270">
                  <c:v>44231</c:v>
                </c:pt>
                <c:pt idx="1271">
                  <c:v>44230</c:v>
                </c:pt>
                <c:pt idx="1272">
                  <c:v>44229</c:v>
                </c:pt>
                <c:pt idx="1273">
                  <c:v>44228</c:v>
                </c:pt>
                <c:pt idx="1274">
                  <c:v>44227</c:v>
                </c:pt>
                <c:pt idx="1275">
                  <c:v>44226</c:v>
                </c:pt>
                <c:pt idx="1276">
                  <c:v>44225</c:v>
                </c:pt>
                <c:pt idx="1277">
                  <c:v>44224</c:v>
                </c:pt>
                <c:pt idx="1278">
                  <c:v>44223</c:v>
                </c:pt>
                <c:pt idx="1279">
                  <c:v>44222</c:v>
                </c:pt>
                <c:pt idx="1280">
                  <c:v>44221</c:v>
                </c:pt>
                <c:pt idx="1281">
                  <c:v>44220</c:v>
                </c:pt>
                <c:pt idx="1282">
                  <c:v>44219</c:v>
                </c:pt>
                <c:pt idx="1283">
                  <c:v>44218</c:v>
                </c:pt>
                <c:pt idx="1284">
                  <c:v>44217</c:v>
                </c:pt>
                <c:pt idx="1285">
                  <c:v>44216</c:v>
                </c:pt>
                <c:pt idx="1286">
                  <c:v>44215</c:v>
                </c:pt>
                <c:pt idx="1287">
                  <c:v>44214</c:v>
                </c:pt>
                <c:pt idx="1288">
                  <c:v>44213</c:v>
                </c:pt>
                <c:pt idx="1289">
                  <c:v>44212</c:v>
                </c:pt>
                <c:pt idx="1290">
                  <c:v>44211</c:v>
                </c:pt>
                <c:pt idx="1291">
                  <c:v>44210</c:v>
                </c:pt>
                <c:pt idx="1292">
                  <c:v>44209</c:v>
                </c:pt>
                <c:pt idx="1293">
                  <c:v>44208</c:v>
                </c:pt>
                <c:pt idx="1294">
                  <c:v>44207</c:v>
                </c:pt>
                <c:pt idx="1295">
                  <c:v>44206</c:v>
                </c:pt>
                <c:pt idx="1296">
                  <c:v>44205</c:v>
                </c:pt>
                <c:pt idx="1297">
                  <c:v>44204</c:v>
                </c:pt>
                <c:pt idx="1298">
                  <c:v>44203</c:v>
                </c:pt>
                <c:pt idx="1299">
                  <c:v>44202</c:v>
                </c:pt>
                <c:pt idx="1300">
                  <c:v>44201</c:v>
                </c:pt>
                <c:pt idx="1301">
                  <c:v>44200</c:v>
                </c:pt>
                <c:pt idx="1302">
                  <c:v>44199</c:v>
                </c:pt>
                <c:pt idx="1303">
                  <c:v>44198</c:v>
                </c:pt>
                <c:pt idx="1304">
                  <c:v>44197</c:v>
                </c:pt>
                <c:pt idx="1305">
                  <c:v>44196</c:v>
                </c:pt>
                <c:pt idx="1306">
                  <c:v>44195</c:v>
                </c:pt>
                <c:pt idx="1307">
                  <c:v>44194</c:v>
                </c:pt>
                <c:pt idx="1308">
                  <c:v>44193</c:v>
                </c:pt>
                <c:pt idx="1309">
                  <c:v>44192</c:v>
                </c:pt>
                <c:pt idx="1310">
                  <c:v>44191</c:v>
                </c:pt>
                <c:pt idx="1311">
                  <c:v>44190</c:v>
                </c:pt>
                <c:pt idx="1312">
                  <c:v>44189</c:v>
                </c:pt>
                <c:pt idx="1313">
                  <c:v>44188</c:v>
                </c:pt>
                <c:pt idx="1314">
                  <c:v>44187</c:v>
                </c:pt>
                <c:pt idx="1315">
                  <c:v>44186</c:v>
                </c:pt>
                <c:pt idx="1316">
                  <c:v>44185</c:v>
                </c:pt>
                <c:pt idx="1317">
                  <c:v>44184</c:v>
                </c:pt>
                <c:pt idx="1318">
                  <c:v>44183</c:v>
                </c:pt>
                <c:pt idx="1319">
                  <c:v>44182</c:v>
                </c:pt>
                <c:pt idx="1320">
                  <c:v>44181</c:v>
                </c:pt>
                <c:pt idx="1321">
                  <c:v>44180</c:v>
                </c:pt>
                <c:pt idx="1322">
                  <c:v>44179</c:v>
                </c:pt>
                <c:pt idx="1323">
                  <c:v>44178</c:v>
                </c:pt>
                <c:pt idx="1324">
                  <c:v>44177</c:v>
                </c:pt>
                <c:pt idx="1325">
                  <c:v>44176</c:v>
                </c:pt>
                <c:pt idx="1326">
                  <c:v>44175</c:v>
                </c:pt>
                <c:pt idx="1327">
                  <c:v>44174</c:v>
                </c:pt>
                <c:pt idx="1328">
                  <c:v>44173</c:v>
                </c:pt>
                <c:pt idx="1329">
                  <c:v>44172</c:v>
                </c:pt>
                <c:pt idx="1330">
                  <c:v>44171</c:v>
                </c:pt>
                <c:pt idx="1331">
                  <c:v>44170</c:v>
                </c:pt>
                <c:pt idx="1332">
                  <c:v>44169</c:v>
                </c:pt>
                <c:pt idx="1333">
                  <c:v>44168</c:v>
                </c:pt>
                <c:pt idx="1334">
                  <c:v>44167</c:v>
                </c:pt>
                <c:pt idx="1335">
                  <c:v>44166</c:v>
                </c:pt>
                <c:pt idx="1336">
                  <c:v>44165</c:v>
                </c:pt>
                <c:pt idx="1337">
                  <c:v>44164</c:v>
                </c:pt>
                <c:pt idx="1338">
                  <c:v>44163</c:v>
                </c:pt>
                <c:pt idx="1339">
                  <c:v>44162</c:v>
                </c:pt>
                <c:pt idx="1340">
                  <c:v>44161</c:v>
                </c:pt>
                <c:pt idx="1341">
                  <c:v>44160</c:v>
                </c:pt>
                <c:pt idx="1342">
                  <c:v>44159</c:v>
                </c:pt>
                <c:pt idx="1343">
                  <c:v>44158</c:v>
                </c:pt>
                <c:pt idx="1344">
                  <c:v>44157</c:v>
                </c:pt>
                <c:pt idx="1345">
                  <c:v>44156</c:v>
                </c:pt>
                <c:pt idx="1346">
                  <c:v>44155</c:v>
                </c:pt>
                <c:pt idx="1347">
                  <c:v>44154</c:v>
                </c:pt>
                <c:pt idx="1348">
                  <c:v>44153</c:v>
                </c:pt>
                <c:pt idx="1349">
                  <c:v>44152</c:v>
                </c:pt>
                <c:pt idx="1350">
                  <c:v>44151</c:v>
                </c:pt>
                <c:pt idx="1351">
                  <c:v>44150</c:v>
                </c:pt>
                <c:pt idx="1352">
                  <c:v>44149</c:v>
                </c:pt>
                <c:pt idx="1353">
                  <c:v>44148</c:v>
                </c:pt>
                <c:pt idx="1354">
                  <c:v>44147</c:v>
                </c:pt>
                <c:pt idx="1355">
                  <c:v>44146</c:v>
                </c:pt>
                <c:pt idx="1356">
                  <c:v>44145</c:v>
                </c:pt>
                <c:pt idx="1357">
                  <c:v>44144</c:v>
                </c:pt>
                <c:pt idx="1358">
                  <c:v>44143</c:v>
                </c:pt>
                <c:pt idx="1359">
                  <c:v>44142</c:v>
                </c:pt>
                <c:pt idx="1360">
                  <c:v>44141</c:v>
                </c:pt>
                <c:pt idx="1361">
                  <c:v>44140</c:v>
                </c:pt>
                <c:pt idx="1362">
                  <c:v>44139</c:v>
                </c:pt>
                <c:pt idx="1363">
                  <c:v>44138</c:v>
                </c:pt>
                <c:pt idx="1364">
                  <c:v>44137</c:v>
                </c:pt>
                <c:pt idx="1365">
                  <c:v>44136</c:v>
                </c:pt>
                <c:pt idx="1366">
                  <c:v>44135</c:v>
                </c:pt>
                <c:pt idx="1367">
                  <c:v>44134</c:v>
                </c:pt>
                <c:pt idx="1368">
                  <c:v>44133</c:v>
                </c:pt>
                <c:pt idx="1369">
                  <c:v>44132</c:v>
                </c:pt>
                <c:pt idx="1370">
                  <c:v>44131</c:v>
                </c:pt>
                <c:pt idx="1371">
                  <c:v>44130</c:v>
                </c:pt>
                <c:pt idx="1372">
                  <c:v>44129</c:v>
                </c:pt>
                <c:pt idx="1373">
                  <c:v>44128</c:v>
                </c:pt>
                <c:pt idx="1374">
                  <c:v>44127</c:v>
                </c:pt>
                <c:pt idx="1375">
                  <c:v>44126</c:v>
                </c:pt>
                <c:pt idx="1376">
                  <c:v>44125</c:v>
                </c:pt>
                <c:pt idx="1377">
                  <c:v>44124</c:v>
                </c:pt>
                <c:pt idx="1378">
                  <c:v>44123</c:v>
                </c:pt>
                <c:pt idx="1379">
                  <c:v>44122</c:v>
                </c:pt>
                <c:pt idx="1380">
                  <c:v>44121</c:v>
                </c:pt>
                <c:pt idx="1381">
                  <c:v>44120</c:v>
                </c:pt>
                <c:pt idx="1382">
                  <c:v>44119</c:v>
                </c:pt>
                <c:pt idx="1383">
                  <c:v>44118</c:v>
                </c:pt>
                <c:pt idx="1384">
                  <c:v>44117</c:v>
                </c:pt>
                <c:pt idx="1385">
                  <c:v>44116</c:v>
                </c:pt>
                <c:pt idx="1386">
                  <c:v>44115</c:v>
                </c:pt>
                <c:pt idx="1387">
                  <c:v>44114</c:v>
                </c:pt>
                <c:pt idx="1388">
                  <c:v>44113</c:v>
                </c:pt>
                <c:pt idx="1389">
                  <c:v>44112</c:v>
                </c:pt>
                <c:pt idx="1390">
                  <c:v>44111</c:v>
                </c:pt>
                <c:pt idx="1391">
                  <c:v>44110</c:v>
                </c:pt>
                <c:pt idx="1392">
                  <c:v>44109</c:v>
                </c:pt>
                <c:pt idx="1393">
                  <c:v>44108</c:v>
                </c:pt>
                <c:pt idx="1394">
                  <c:v>44107</c:v>
                </c:pt>
                <c:pt idx="1395">
                  <c:v>44106</c:v>
                </c:pt>
                <c:pt idx="1396">
                  <c:v>44105</c:v>
                </c:pt>
                <c:pt idx="1397">
                  <c:v>44104</c:v>
                </c:pt>
                <c:pt idx="1398">
                  <c:v>44103</c:v>
                </c:pt>
                <c:pt idx="1399">
                  <c:v>44102</c:v>
                </c:pt>
                <c:pt idx="1400">
                  <c:v>44101</c:v>
                </c:pt>
                <c:pt idx="1401">
                  <c:v>44100</c:v>
                </c:pt>
                <c:pt idx="1402">
                  <c:v>44099</c:v>
                </c:pt>
                <c:pt idx="1403">
                  <c:v>44098</c:v>
                </c:pt>
                <c:pt idx="1404">
                  <c:v>44097</c:v>
                </c:pt>
                <c:pt idx="1405">
                  <c:v>44096</c:v>
                </c:pt>
                <c:pt idx="1406">
                  <c:v>44095</c:v>
                </c:pt>
                <c:pt idx="1407">
                  <c:v>44094</c:v>
                </c:pt>
                <c:pt idx="1408">
                  <c:v>44093</c:v>
                </c:pt>
                <c:pt idx="1409">
                  <c:v>44092</c:v>
                </c:pt>
                <c:pt idx="1410">
                  <c:v>44091</c:v>
                </c:pt>
                <c:pt idx="1411">
                  <c:v>44090</c:v>
                </c:pt>
                <c:pt idx="1412">
                  <c:v>44089</c:v>
                </c:pt>
                <c:pt idx="1413">
                  <c:v>44088</c:v>
                </c:pt>
                <c:pt idx="1414">
                  <c:v>44087</c:v>
                </c:pt>
                <c:pt idx="1415">
                  <c:v>44086</c:v>
                </c:pt>
                <c:pt idx="1416">
                  <c:v>44085</c:v>
                </c:pt>
                <c:pt idx="1417">
                  <c:v>44084</c:v>
                </c:pt>
                <c:pt idx="1418">
                  <c:v>44083</c:v>
                </c:pt>
                <c:pt idx="1419">
                  <c:v>44082</c:v>
                </c:pt>
                <c:pt idx="1420">
                  <c:v>44081</c:v>
                </c:pt>
                <c:pt idx="1421">
                  <c:v>44080</c:v>
                </c:pt>
                <c:pt idx="1422">
                  <c:v>44079</c:v>
                </c:pt>
                <c:pt idx="1423">
                  <c:v>44078</c:v>
                </c:pt>
                <c:pt idx="1424">
                  <c:v>44077</c:v>
                </c:pt>
                <c:pt idx="1425">
                  <c:v>44076</c:v>
                </c:pt>
                <c:pt idx="1426">
                  <c:v>44075</c:v>
                </c:pt>
                <c:pt idx="1427">
                  <c:v>44074</c:v>
                </c:pt>
                <c:pt idx="1428">
                  <c:v>44073</c:v>
                </c:pt>
                <c:pt idx="1429">
                  <c:v>44072</c:v>
                </c:pt>
                <c:pt idx="1430">
                  <c:v>44071</c:v>
                </c:pt>
                <c:pt idx="1431">
                  <c:v>44070</c:v>
                </c:pt>
                <c:pt idx="1432">
                  <c:v>44069</c:v>
                </c:pt>
                <c:pt idx="1433">
                  <c:v>44068</c:v>
                </c:pt>
                <c:pt idx="1434">
                  <c:v>44067</c:v>
                </c:pt>
                <c:pt idx="1435">
                  <c:v>44066</c:v>
                </c:pt>
                <c:pt idx="1436">
                  <c:v>44065</c:v>
                </c:pt>
                <c:pt idx="1437">
                  <c:v>44064</c:v>
                </c:pt>
                <c:pt idx="1438">
                  <c:v>44063</c:v>
                </c:pt>
                <c:pt idx="1439">
                  <c:v>44062</c:v>
                </c:pt>
                <c:pt idx="1440">
                  <c:v>44061</c:v>
                </c:pt>
                <c:pt idx="1441">
                  <c:v>44060</c:v>
                </c:pt>
                <c:pt idx="1442">
                  <c:v>44059</c:v>
                </c:pt>
                <c:pt idx="1443">
                  <c:v>44058</c:v>
                </c:pt>
                <c:pt idx="1444">
                  <c:v>44057</c:v>
                </c:pt>
                <c:pt idx="1445">
                  <c:v>44056</c:v>
                </c:pt>
                <c:pt idx="1446">
                  <c:v>44055</c:v>
                </c:pt>
                <c:pt idx="1447">
                  <c:v>44054</c:v>
                </c:pt>
                <c:pt idx="1448">
                  <c:v>44053</c:v>
                </c:pt>
                <c:pt idx="1449">
                  <c:v>44052</c:v>
                </c:pt>
                <c:pt idx="1450">
                  <c:v>44051</c:v>
                </c:pt>
                <c:pt idx="1451">
                  <c:v>44050</c:v>
                </c:pt>
                <c:pt idx="1452">
                  <c:v>44049</c:v>
                </c:pt>
                <c:pt idx="1453">
                  <c:v>44048</c:v>
                </c:pt>
                <c:pt idx="1454">
                  <c:v>44047</c:v>
                </c:pt>
                <c:pt idx="1455">
                  <c:v>44046</c:v>
                </c:pt>
                <c:pt idx="1456">
                  <c:v>44045</c:v>
                </c:pt>
                <c:pt idx="1457">
                  <c:v>44044</c:v>
                </c:pt>
                <c:pt idx="1458">
                  <c:v>44043</c:v>
                </c:pt>
                <c:pt idx="1459">
                  <c:v>44042</c:v>
                </c:pt>
                <c:pt idx="1460">
                  <c:v>44041</c:v>
                </c:pt>
                <c:pt idx="1461">
                  <c:v>44040</c:v>
                </c:pt>
                <c:pt idx="1462">
                  <c:v>44039</c:v>
                </c:pt>
                <c:pt idx="1463">
                  <c:v>44038</c:v>
                </c:pt>
                <c:pt idx="1464">
                  <c:v>44037</c:v>
                </c:pt>
                <c:pt idx="1465">
                  <c:v>44036</c:v>
                </c:pt>
                <c:pt idx="1466">
                  <c:v>44035</c:v>
                </c:pt>
                <c:pt idx="1467">
                  <c:v>44034</c:v>
                </c:pt>
                <c:pt idx="1468">
                  <c:v>44033</c:v>
                </c:pt>
                <c:pt idx="1469">
                  <c:v>44032</c:v>
                </c:pt>
                <c:pt idx="1470">
                  <c:v>44031</c:v>
                </c:pt>
                <c:pt idx="1471">
                  <c:v>44030</c:v>
                </c:pt>
                <c:pt idx="1472">
                  <c:v>44029</c:v>
                </c:pt>
                <c:pt idx="1473">
                  <c:v>44028</c:v>
                </c:pt>
                <c:pt idx="1474">
                  <c:v>44027</c:v>
                </c:pt>
                <c:pt idx="1475">
                  <c:v>44026</c:v>
                </c:pt>
                <c:pt idx="1476">
                  <c:v>44025</c:v>
                </c:pt>
                <c:pt idx="1477">
                  <c:v>44024</c:v>
                </c:pt>
                <c:pt idx="1478">
                  <c:v>44023</c:v>
                </c:pt>
                <c:pt idx="1479">
                  <c:v>44022</c:v>
                </c:pt>
                <c:pt idx="1480">
                  <c:v>44021</c:v>
                </c:pt>
                <c:pt idx="1481">
                  <c:v>44020</c:v>
                </c:pt>
                <c:pt idx="1482">
                  <c:v>44019</c:v>
                </c:pt>
                <c:pt idx="1483">
                  <c:v>44018</c:v>
                </c:pt>
                <c:pt idx="1484">
                  <c:v>44017</c:v>
                </c:pt>
                <c:pt idx="1485">
                  <c:v>44016</c:v>
                </c:pt>
                <c:pt idx="1486">
                  <c:v>44015</c:v>
                </c:pt>
                <c:pt idx="1487">
                  <c:v>44014</c:v>
                </c:pt>
                <c:pt idx="1488">
                  <c:v>44013</c:v>
                </c:pt>
                <c:pt idx="1489">
                  <c:v>44012</c:v>
                </c:pt>
                <c:pt idx="1490">
                  <c:v>44011</c:v>
                </c:pt>
                <c:pt idx="1491">
                  <c:v>44010</c:v>
                </c:pt>
                <c:pt idx="1492">
                  <c:v>44009</c:v>
                </c:pt>
                <c:pt idx="1493">
                  <c:v>44008</c:v>
                </c:pt>
                <c:pt idx="1494">
                  <c:v>44007</c:v>
                </c:pt>
                <c:pt idx="1495">
                  <c:v>44006</c:v>
                </c:pt>
                <c:pt idx="1496">
                  <c:v>44005</c:v>
                </c:pt>
                <c:pt idx="1497">
                  <c:v>44004</c:v>
                </c:pt>
                <c:pt idx="1498">
                  <c:v>44003</c:v>
                </c:pt>
                <c:pt idx="1499">
                  <c:v>44002</c:v>
                </c:pt>
                <c:pt idx="1500">
                  <c:v>44001</c:v>
                </c:pt>
                <c:pt idx="1501">
                  <c:v>44000</c:v>
                </c:pt>
                <c:pt idx="1502">
                  <c:v>43999</c:v>
                </c:pt>
                <c:pt idx="1503">
                  <c:v>43998</c:v>
                </c:pt>
                <c:pt idx="1504">
                  <c:v>43997</c:v>
                </c:pt>
                <c:pt idx="1505">
                  <c:v>43996</c:v>
                </c:pt>
                <c:pt idx="1506">
                  <c:v>43995</c:v>
                </c:pt>
                <c:pt idx="1507">
                  <c:v>43994</c:v>
                </c:pt>
                <c:pt idx="1508">
                  <c:v>43993</c:v>
                </c:pt>
                <c:pt idx="1509">
                  <c:v>43992</c:v>
                </c:pt>
                <c:pt idx="1510">
                  <c:v>43991</c:v>
                </c:pt>
                <c:pt idx="1511">
                  <c:v>43990</c:v>
                </c:pt>
                <c:pt idx="1512">
                  <c:v>43989</c:v>
                </c:pt>
                <c:pt idx="1513">
                  <c:v>43988</c:v>
                </c:pt>
                <c:pt idx="1514">
                  <c:v>43987</c:v>
                </c:pt>
                <c:pt idx="1515">
                  <c:v>43986</c:v>
                </c:pt>
                <c:pt idx="1516">
                  <c:v>43985</c:v>
                </c:pt>
                <c:pt idx="1517">
                  <c:v>43984</c:v>
                </c:pt>
                <c:pt idx="1518">
                  <c:v>43983</c:v>
                </c:pt>
                <c:pt idx="1519">
                  <c:v>43982</c:v>
                </c:pt>
                <c:pt idx="1520">
                  <c:v>43981</c:v>
                </c:pt>
                <c:pt idx="1521">
                  <c:v>43980</c:v>
                </c:pt>
                <c:pt idx="1522">
                  <c:v>43979</c:v>
                </c:pt>
                <c:pt idx="1523">
                  <c:v>43978</c:v>
                </c:pt>
                <c:pt idx="1524">
                  <c:v>43977</c:v>
                </c:pt>
                <c:pt idx="1525">
                  <c:v>43976</c:v>
                </c:pt>
                <c:pt idx="1526">
                  <c:v>43975</c:v>
                </c:pt>
                <c:pt idx="1527">
                  <c:v>43974</c:v>
                </c:pt>
                <c:pt idx="1528">
                  <c:v>43973</c:v>
                </c:pt>
                <c:pt idx="1529">
                  <c:v>43972</c:v>
                </c:pt>
                <c:pt idx="1530">
                  <c:v>43971</c:v>
                </c:pt>
                <c:pt idx="1531">
                  <c:v>43970</c:v>
                </c:pt>
                <c:pt idx="1532">
                  <c:v>43969</c:v>
                </c:pt>
                <c:pt idx="1533">
                  <c:v>43968</c:v>
                </c:pt>
                <c:pt idx="1534">
                  <c:v>43967</c:v>
                </c:pt>
                <c:pt idx="1535">
                  <c:v>43966</c:v>
                </c:pt>
                <c:pt idx="1536">
                  <c:v>43965</c:v>
                </c:pt>
                <c:pt idx="1537">
                  <c:v>43964</c:v>
                </c:pt>
                <c:pt idx="1538">
                  <c:v>43963</c:v>
                </c:pt>
                <c:pt idx="1539">
                  <c:v>43962</c:v>
                </c:pt>
                <c:pt idx="1540">
                  <c:v>43961</c:v>
                </c:pt>
                <c:pt idx="1541">
                  <c:v>43960</c:v>
                </c:pt>
                <c:pt idx="1542">
                  <c:v>43959</c:v>
                </c:pt>
                <c:pt idx="1543">
                  <c:v>43958</c:v>
                </c:pt>
                <c:pt idx="1544">
                  <c:v>43957</c:v>
                </c:pt>
                <c:pt idx="1545">
                  <c:v>43956</c:v>
                </c:pt>
                <c:pt idx="1546">
                  <c:v>43955</c:v>
                </c:pt>
                <c:pt idx="1547">
                  <c:v>43954</c:v>
                </c:pt>
                <c:pt idx="1548">
                  <c:v>43953</c:v>
                </c:pt>
                <c:pt idx="1549">
                  <c:v>43952</c:v>
                </c:pt>
                <c:pt idx="1550">
                  <c:v>43951</c:v>
                </c:pt>
                <c:pt idx="1551">
                  <c:v>43950</c:v>
                </c:pt>
                <c:pt idx="1552">
                  <c:v>43949</c:v>
                </c:pt>
                <c:pt idx="1553">
                  <c:v>43948</c:v>
                </c:pt>
                <c:pt idx="1554">
                  <c:v>43947</c:v>
                </c:pt>
                <c:pt idx="1555">
                  <c:v>43946</c:v>
                </c:pt>
                <c:pt idx="1556">
                  <c:v>43945</c:v>
                </c:pt>
                <c:pt idx="1557">
                  <c:v>43944</c:v>
                </c:pt>
                <c:pt idx="1558">
                  <c:v>43943</c:v>
                </c:pt>
                <c:pt idx="1559">
                  <c:v>43942</c:v>
                </c:pt>
                <c:pt idx="1560">
                  <c:v>43941</c:v>
                </c:pt>
                <c:pt idx="1561">
                  <c:v>43940</c:v>
                </c:pt>
                <c:pt idx="1562">
                  <c:v>43939</c:v>
                </c:pt>
                <c:pt idx="1563">
                  <c:v>43938</c:v>
                </c:pt>
                <c:pt idx="1564">
                  <c:v>43937</c:v>
                </c:pt>
                <c:pt idx="1565">
                  <c:v>43936</c:v>
                </c:pt>
                <c:pt idx="1566">
                  <c:v>43935</c:v>
                </c:pt>
                <c:pt idx="1567">
                  <c:v>43934</c:v>
                </c:pt>
                <c:pt idx="1568">
                  <c:v>43933</c:v>
                </c:pt>
                <c:pt idx="1569">
                  <c:v>43932</c:v>
                </c:pt>
                <c:pt idx="1570">
                  <c:v>43931</c:v>
                </c:pt>
                <c:pt idx="1571">
                  <c:v>43930</c:v>
                </c:pt>
                <c:pt idx="1572">
                  <c:v>43929</c:v>
                </c:pt>
                <c:pt idx="1573">
                  <c:v>43928</c:v>
                </c:pt>
                <c:pt idx="1574">
                  <c:v>43927</c:v>
                </c:pt>
                <c:pt idx="1575">
                  <c:v>43926</c:v>
                </c:pt>
                <c:pt idx="1576">
                  <c:v>43925</c:v>
                </c:pt>
                <c:pt idx="1577">
                  <c:v>43924</c:v>
                </c:pt>
                <c:pt idx="1578">
                  <c:v>43923</c:v>
                </c:pt>
                <c:pt idx="1579">
                  <c:v>43922</c:v>
                </c:pt>
                <c:pt idx="1580">
                  <c:v>43921</c:v>
                </c:pt>
                <c:pt idx="1581">
                  <c:v>43920</c:v>
                </c:pt>
                <c:pt idx="1582">
                  <c:v>43919</c:v>
                </c:pt>
                <c:pt idx="1583">
                  <c:v>43918</c:v>
                </c:pt>
                <c:pt idx="1584">
                  <c:v>43917</c:v>
                </c:pt>
                <c:pt idx="1585">
                  <c:v>43916</c:v>
                </c:pt>
                <c:pt idx="1586">
                  <c:v>43915</c:v>
                </c:pt>
                <c:pt idx="1587">
                  <c:v>43914</c:v>
                </c:pt>
                <c:pt idx="1588">
                  <c:v>43913</c:v>
                </c:pt>
                <c:pt idx="1589">
                  <c:v>43912</c:v>
                </c:pt>
                <c:pt idx="1590">
                  <c:v>43911</c:v>
                </c:pt>
                <c:pt idx="1591">
                  <c:v>43910</c:v>
                </c:pt>
                <c:pt idx="1592">
                  <c:v>43909</c:v>
                </c:pt>
                <c:pt idx="1593">
                  <c:v>43908</c:v>
                </c:pt>
                <c:pt idx="1594">
                  <c:v>43907</c:v>
                </c:pt>
                <c:pt idx="1595">
                  <c:v>43906</c:v>
                </c:pt>
                <c:pt idx="1596">
                  <c:v>43905</c:v>
                </c:pt>
                <c:pt idx="1597">
                  <c:v>43904</c:v>
                </c:pt>
                <c:pt idx="1598">
                  <c:v>43903</c:v>
                </c:pt>
                <c:pt idx="1599">
                  <c:v>43902</c:v>
                </c:pt>
                <c:pt idx="1600">
                  <c:v>43901</c:v>
                </c:pt>
                <c:pt idx="1601">
                  <c:v>43900</c:v>
                </c:pt>
                <c:pt idx="1602">
                  <c:v>43899</c:v>
                </c:pt>
                <c:pt idx="1603">
                  <c:v>43898</c:v>
                </c:pt>
                <c:pt idx="1604">
                  <c:v>43897</c:v>
                </c:pt>
                <c:pt idx="1605">
                  <c:v>43896</c:v>
                </c:pt>
                <c:pt idx="1606">
                  <c:v>43895</c:v>
                </c:pt>
                <c:pt idx="1607">
                  <c:v>43894</c:v>
                </c:pt>
                <c:pt idx="1608">
                  <c:v>43893</c:v>
                </c:pt>
                <c:pt idx="1609">
                  <c:v>43892</c:v>
                </c:pt>
                <c:pt idx="1610">
                  <c:v>43891</c:v>
                </c:pt>
                <c:pt idx="1611">
                  <c:v>43890</c:v>
                </c:pt>
                <c:pt idx="1612">
                  <c:v>43889</c:v>
                </c:pt>
                <c:pt idx="1613">
                  <c:v>43888</c:v>
                </c:pt>
                <c:pt idx="1614">
                  <c:v>43887</c:v>
                </c:pt>
                <c:pt idx="1615">
                  <c:v>43886</c:v>
                </c:pt>
                <c:pt idx="1616">
                  <c:v>43885</c:v>
                </c:pt>
                <c:pt idx="1617">
                  <c:v>43884</c:v>
                </c:pt>
                <c:pt idx="1618">
                  <c:v>43883</c:v>
                </c:pt>
                <c:pt idx="1619">
                  <c:v>43882</c:v>
                </c:pt>
                <c:pt idx="1620">
                  <c:v>43881</c:v>
                </c:pt>
                <c:pt idx="1621">
                  <c:v>43880</c:v>
                </c:pt>
                <c:pt idx="1622">
                  <c:v>43879</c:v>
                </c:pt>
                <c:pt idx="1623">
                  <c:v>43878</c:v>
                </c:pt>
                <c:pt idx="1624">
                  <c:v>43877</c:v>
                </c:pt>
                <c:pt idx="1625">
                  <c:v>43876</c:v>
                </c:pt>
                <c:pt idx="1626">
                  <c:v>43875</c:v>
                </c:pt>
                <c:pt idx="1627">
                  <c:v>43874</c:v>
                </c:pt>
                <c:pt idx="1628">
                  <c:v>43873</c:v>
                </c:pt>
                <c:pt idx="1629">
                  <c:v>43872</c:v>
                </c:pt>
                <c:pt idx="1630">
                  <c:v>43871</c:v>
                </c:pt>
                <c:pt idx="1631">
                  <c:v>43870</c:v>
                </c:pt>
                <c:pt idx="1632">
                  <c:v>43869</c:v>
                </c:pt>
                <c:pt idx="1633">
                  <c:v>43868</c:v>
                </c:pt>
                <c:pt idx="1634">
                  <c:v>43867</c:v>
                </c:pt>
                <c:pt idx="1635">
                  <c:v>43866</c:v>
                </c:pt>
                <c:pt idx="1636">
                  <c:v>43865</c:v>
                </c:pt>
                <c:pt idx="1637">
                  <c:v>43864</c:v>
                </c:pt>
                <c:pt idx="1638">
                  <c:v>43863</c:v>
                </c:pt>
                <c:pt idx="1639">
                  <c:v>43862</c:v>
                </c:pt>
                <c:pt idx="1640">
                  <c:v>43861</c:v>
                </c:pt>
                <c:pt idx="1641">
                  <c:v>43860</c:v>
                </c:pt>
                <c:pt idx="1642">
                  <c:v>43859</c:v>
                </c:pt>
                <c:pt idx="1643">
                  <c:v>43858</c:v>
                </c:pt>
                <c:pt idx="1644">
                  <c:v>43857</c:v>
                </c:pt>
                <c:pt idx="1645">
                  <c:v>43856</c:v>
                </c:pt>
                <c:pt idx="1646">
                  <c:v>43855</c:v>
                </c:pt>
                <c:pt idx="1647">
                  <c:v>43854</c:v>
                </c:pt>
                <c:pt idx="1648">
                  <c:v>43853</c:v>
                </c:pt>
                <c:pt idx="1649">
                  <c:v>43852</c:v>
                </c:pt>
                <c:pt idx="1650">
                  <c:v>43851</c:v>
                </c:pt>
                <c:pt idx="1651">
                  <c:v>43850</c:v>
                </c:pt>
                <c:pt idx="1652">
                  <c:v>43849</c:v>
                </c:pt>
                <c:pt idx="1653">
                  <c:v>43848</c:v>
                </c:pt>
                <c:pt idx="1654">
                  <c:v>43847</c:v>
                </c:pt>
                <c:pt idx="1655">
                  <c:v>43846</c:v>
                </c:pt>
                <c:pt idx="1656">
                  <c:v>43845</c:v>
                </c:pt>
                <c:pt idx="1657">
                  <c:v>43844</c:v>
                </c:pt>
                <c:pt idx="1658">
                  <c:v>43843</c:v>
                </c:pt>
                <c:pt idx="1659">
                  <c:v>43842</c:v>
                </c:pt>
                <c:pt idx="1660">
                  <c:v>43841</c:v>
                </c:pt>
                <c:pt idx="1661">
                  <c:v>43840</c:v>
                </c:pt>
                <c:pt idx="1662">
                  <c:v>43839</c:v>
                </c:pt>
                <c:pt idx="1663">
                  <c:v>43838</c:v>
                </c:pt>
                <c:pt idx="1664">
                  <c:v>43837</c:v>
                </c:pt>
                <c:pt idx="1665">
                  <c:v>43836</c:v>
                </c:pt>
                <c:pt idx="1666">
                  <c:v>43835</c:v>
                </c:pt>
                <c:pt idx="1667">
                  <c:v>43834</c:v>
                </c:pt>
                <c:pt idx="1668">
                  <c:v>43833</c:v>
                </c:pt>
                <c:pt idx="1669">
                  <c:v>43832</c:v>
                </c:pt>
                <c:pt idx="1670">
                  <c:v>43831</c:v>
                </c:pt>
                <c:pt idx="1671">
                  <c:v>43830</c:v>
                </c:pt>
                <c:pt idx="1672">
                  <c:v>43829</c:v>
                </c:pt>
                <c:pt idx="1673">
                  <c:v>43828</c:v>
                </c:pt>
                <c:pt idx="1674">
                  <c:v>43827</c:v>
                </c:pt>
                <c:pt idx="1675">
                  <c:v>43826</c:v>
                </c:pt>
                <c:pt idx="1676">
                  <c:v>43825</c:v>
                </c:pt>
                <c:pt idx="1677">
                  <c:v>43824</c:v>
                </c:pt>
                <c:pt idx="1678">
                  <c:v>43823</c:v>
                </c:pt>
                <c:pt idx="1679">
                  <c:v>43822</c:v>
                </c:pt>
                <c:pt idx="1680">
                  <c:v>43821</c:v>
                </c:pt>
                <c:pt idx="1681">
                  <c:v>43820</c:v>
                </c:pt>
                <c:pt idx="1682">
                  <c:v>43819</c:v>
                </c:pt>
                <c:pt idx="1683">
                  <c:v>43818</c:v>
                </c:pt>
                <c:pt idx="1684">
                  <c:v>43817</c:v>
                </c:pt>
                <c:pt idx="1685">
                  <c:v>43816</c:v>
                </c:pt>
                <c:pt idx="1686">
                  <c:v>43815</c:v>
                </c:pt>
                <c:pt idx="1687">
                  <c:v>43814</c:v>
                </c:pt>
                <c:pt idx="1688">
                  <c:v>43813</c:v>
                </c:pt>
                <c:pt idx="1689">
                  <c:v>43812</c:v>
                </c:pt>
                <c:pt idx="1690">
                  <c:v>43811</c:v>
                </c:pt>
                <c:pt idx="1691">
                  <c:v>43810</c:v>
                </c:pt>
                <c:pt idx="1692">
                  <c:v>43809</c:v>
                </c:pt>
                <c:pt idx="1693">
                  <c:v>43808</c:v>
                </c:pt>
                <c:pt idx="1694">
                  <c:v>43807</c:v>
                </c:pt>
                <c:pt idx="1695">
                  <c:v>43806</c:v>
                </c:pt>
                <c:pt idx="1696">
                  <c:v>43805</c:v>
                </c:pt>
                <c:pt idx="1697">
                  <c:v>43804</c:v>
                </c:pt>
                <c:pt idx="1698">
                  <c:v>43803</c:v>
                </c:pt>
                <c:pt idx="1699">
                  <c:v>43802</c:v>
                </c:pt>
                <c:pt idx="1700">
                  <c:v>43801</c:v>
                </c:pt>
                <c:pt idx="1701">
                  <c:v>43800</c:v>
                </c:pt>
                <c:pt idx="1702">
                  <c:v>43799</c:v>
                </c:pt>
                <c:pt idx="1703">
                  <c:v>43798</c:v>
                </c:pt>
                <c:pt idx="1704">
                  <c:v>43797</c:v>
                </c:pt>
                <c:pt idx="1705">
                  <c:v>43796</c:v>
                </c:pt>
                <c:pt idx="1706">
                  <c:v>43795</c:v>
                </c:pt>
                <c:pt idx="1707">
                  <c:v>43794</c:v>
                </c:pt>
                <c:pt idx="1708">
                  <c:v>43793</c:v>
                </c:pt>
                <c:pt idx="1709">
                  <c:v>43792</c:v>
                </c:pt>
                <c:pt idx="1710">
                  <c:v>43791</c:v>
                </c:pt>
                <c:pt idx="1711">
                  <c:v>43790</c:v>
                </c:pt>
                <c:pt idx="1712">
                  <c:v>43789</c:v>
                </c:pt>
                <c:pt idx="1713">
                  <c:v>43788</c:v>
                </c:pt>
                <c:pt idx="1714">
                  <c:v>43787</c:v>
                </c:pt>
                <c:pt idx="1715">
                  <c:v>43786</c:v>
                </c:pt>
                <c:pt idx="1716">
                  <c:v>43785</c:v>
                </c:pt>
                <c:pt idx="1717">
                  <c:v>43784</c:v>
                </c:pt>
                <c:pt idx="1718">
                  <c:v>43783</c:v>
                </c:pt>
                <c:pt idx="1719">
                  <c:v>43782</c:v>
                </c:pt>
                <c:pt idx="1720">
                  <c:v>43781</c:v>
                </c:pt>
                <c:pt idx="1721">
                  <c:v>43780</c:v>
                </c:pt>
                <c:pt idx="1722">
                  <c:v>43779</c:v>
                </c:pt>
                <c:pt idx="1723">
                  <c:v>43778</c:v>
                </c:pt>
                <c:pt idx="1724">
                  <c:v>43777</c:v>
                </c:pt>
                <c:pt idx="1725">
                  <c:v>43776</c:v>
                </c:pt>
                <c:pt idx="1726">
                  <c:v>43775</c:v>
                </c:pt>
                <c:pt idx="1727">
                  <c:v>43774</c:v>
                </c:pt>
                <c:pt idx="1728">
                  <c:v>43773</c:v>
                </c:pt>
                <c:pt idx="1729">
                  <c:v>43772</c:v>
                </c:pt>
                <c:pt idx="1730">
                  <c:v>43771</c:v>
                </c:pt>
                <c:pt idx="1731">
                  <c:v>43770</c:v>
                </c:pt>
                <c:pt idx="1732">
                  <c:v>43769</c:v>
                </c:pt>
                <c:pt idx="1733">
                  <c:v>43768</c:v>
                </c:pt>
                <c:pt idx="1734">
                  <c:v>43767</c:v>
                </c:pt>
                <c:pt idx="1735">
                  <c:v>43766</c:v>
                </c:pt>
                <c:pt idx="1736">
                  <c:v>43765</c:v>
                </c:pt>
                <c:pt idx="1737">
                  <c:v>43764</c:v>
                </c:pt>
                <c:pt idx="1738">
                  <c:v>43763</c:v>
                </c:pt>
                <c:pt idx="1739">
                  <c:v>43762</c:v>
                </c:pt>
                <c:pt idx="1740">
                  <c:v>43761</c:v>
                </c:pt>
                <c:pt idx="1741">
                  <c:v>43760</c:v>
                </c:pt>
                <c:pt idx="1742">
                  <c:v>43759</c:v>
                </c:pt>
                <c:pt idx="1743">
                  <c:v>43758</c:v>
                </c:pt>
                <c:pt idx="1744">
                  <c:v>43757</c:v>
                </c:pt>
                <c:pt idx="1745">
                  <c:v>43756</c:v>
                </c:pt>
                <c:pt idx="1746">
                  <c:v>43755</c:v>
                </c:pt>
                <c:pt idx="1747">
                  <c:v>43754</c:v>
                </c:pt>
                <c:pt idx="1748">
                  <c:v>43753</c:v>
                </c:pt>
                <c:pt idx="1749">
                  <c:v>43752</c:v>
                </c:pt>
                <c:pt idx="1750">
                  <c:v>43751</c:v>
                </c:pt>
                <c:pt idx="1751">
                  <c:v>43750</c:v>
                </c:pt>
                <c:pt idx="1752">
                  <c:v>43749</c:v>
                </c:pt>
                <c:pt idx="1753">
                  <c:v>43748</c:v>
                </c:pt>
                <c:pt idx="1754">
                  <c:v>43747</c:v>
                </c:pt>
                <c:pt idx="1755">
                  <c:v>43746</c:v>
                </c:pt>
                <c:pt idx="1756">
                  <c:v>43745</c:v>
                </c:pt>
                <c:pt idx="1757">
                  <c:v>43744</c:v>
                </c:pt>
                <c:pt idx="1758">
                  <c:v>43743</c:v>
                </c:pt>
                <c:pt idx="1759">
                  <c:v>43742</c:v>
                </c:pt>
                <c:pt idx="1760">
                  <c:v>43741</c:v>
                </c:pt>
                <c:pt idx="1761">
                  <c:v>43740</c:v>
                </c:pt>
                <c:pt idx="1762">
                  <c:v>43739</c:v>
                </c:pt>
                <c:pt idx="1763">
                  <c:v>43738</c:v>
                </c:pt>
                <c:pt idx="1764">
                  <c:v>43737</c:v>
                </c:pt>
                <c:pt idx="1765">
                  <c:v>43736</c:v>
                </c:pt>
                <c:pt idx="1766">
                  <c:v>43735</c:v>
                </c:pt>
                <c:pt idx="1767">
                  <c:v>43734</c:v>
                </c:pt>
                <c:pt idx="1768">
                  <c:v>43733</c:v>
                </c:pt>
                <c:pt idx="1769">
                  <c:v>43732</c:v>
                </c:pt>
                <c:pt idx="1770">
                  <c:v>43731</c:v>
                </c:pt>
                <c:pt idx="1771">
                  <c:v>43730</c:v>
                </c:pt>
                <c:pt idx="1772">
                  <c:v>43729</c:v>
                </c:pt>
                <c:pt idx="1773">
                  <c:v>43728</c:v>
                </c:pt>
                <c:pt idx="1774">
                  <c:v>43727</c:v>
                </c:pt>
                <c:pt idx="1775">
                  <c:v>43726</c:v>
                </c:pt>
                <c:pt idx="1776">
                  <c:v>43725</c:v>
                </c:pt>
                <c:pt idx="1777">
                  <c:v>43724</c:v>
                </c:pt>
                <c:pt idx="1778">
                  <c:v>43723</c:v>
                </c:pt>
                <c:pt idx="1779">
                  <c:v>43722</c:v>
                </c:pt>
                <c:pt idx="1780">
                  <c:v>43721</c:v>
                </c:pt>
                <c:pt idx="1781">
                  <c:v>43720</c:v>
                </c:pt>
                <c:pt idx="1782">
                  <c:v>43719</c:v>
                </c:pt>
                <c:pt idx="1783">
                  <c:v>43718</c:v>
                </c:pt>
                <c:pt idx="1784">
                  <c:v>43717</c:v>
                </c:pt>
                <c:pt idx="1785">
                  <c:v>43716</c:v>
                </c:pt>
                <c:pt idx="1786">
                  <c:v>43715</c:v>
                </c:pt>
                <c:pt idx="1787">
                  <c:v>43714</c:v>
                </c:pt>
                <c:pt idx="1788">
                  <c:v>43713</c:v>
                </c:pt>
                <c:pt idx="1789">
                  <c:v>43712</c:v>
                </c:pt>
                <c:pt idx="1790">
                  <c:v>43711</c:v>
                </c:pt>
                <c:pt idx="1791">
                  <c:v>43710</c:v>
                </c:pt>
                <c:pt idx="1792">
                  <c:v>43709</c:v>
                </c:pt>
                <c:pt idx="1793">
                  <c:v>43708</c:v>
                </c:pt>
                <c:pt idx="1794">
                  <c:v>43707</c:v>
                </c:pt>
                <c:pt idx="1795">
                  <c:v>43706</c:v>
                </c:pt>
                <c:pt idx="1796">
                  <c:v>43705</c:v>
                </c:pt>
                <c:pt idx="1797">
                  <c:v>43704</c:v>
                </c:pt>
                <c:pt idx="1798">
                  <c:v>43703</c:v>
                </c:pt>
                <c:pt idx="1799">
                  <c:v>43702</c:v>
                </c:pt>
                <c:pt idx="1800">
                  <c:v>43701</c:v>
                </c:pt>
                <c:pt idx="1801">
                  <c:v>43700</c:v>
                </c:pt>
                <c:pt idx="1802">
                  <c:v>43699</c:v>
                </c:pt>
                <c:pt idx="1803">
                  <c:v>43698</c:v>
                </c:pt>
                <c:pt idx="1804">
                  <c:v>43697</c:v>
                </c:pt>
                <c:pt idx="1805">
                  <c:v>43696</c:v>
                </c:pt>
                <c:pt idx="1806">
                  <c:v>43695</c:v>
                </c:pt>
                <c:pt idx="1807">
                  <c:v>43694</c:v>
                </c:pt>
                <c:pt idx="1808">
                  <c:v>43693</c:v>
                </c:pt>
                <c:pt idx="1809">
                  <c:v>43692</c:v>
                </c:pt>
                <c:pt idx="1810">
                  <c:v>43691</c:v>
                </c:pt>
                <c:pt idx="1811">
                  <c:v>43690</c:v>
                </c:pt>
                <c:pt idx="1812">
                  <c:v>43689</c:v>
                </c:pt>
                <c:pt idx="1813">
                  <c:v>43688</c:v>
                </c:pt>
                <c:pt idx="1814">
                  <c:v>43687</c:v>
                </c:pt>
                <c:pt idx="1815">
                  <c:v>43686</c:v>
                </c:pt>
                <c:pt idx="1816">
                  <c:v>43685</c:v>
                </c:pt>
                <c:pt idx="1817">
                  <c:v>43684</c:v>
                </c:pt>
                <c:pt idx="1818">
                  <c:v>43683</c:v>
                </c:pt>
                <c:pt idx="1819">
                  <c:v>43682</c:v>
                </c:pt>
                <c:pt idx="1820">
                  <c:v>43681</c:v>
                </c:pt>
                <c:pt idx="1821">
                  <c:v>43680</c:v>
                </c:pt>
                <c:pt idx="1822">
                  <c:v>43679</c:v>
                </c:pt>
                <c:pt idx="1823">
                  <c:v>43678</c:v>
                </c:pt>
                <c:pt idx="1824">
                  <c:v>43677</c:v>
                </c:pt>
                <c:pt idx="1825">
                  <c:v>43676</c:v>
                </c:pt>
                <c:pt idx="1826">
                  <c:v>43675</c:v>
                </c:pt>
                <c:pt idx="1827">
                  <c:v>43674</c:v>
                </c:pt>
                <c:pt idx="1828">
                  <c:v>43673</c:v>
                </c:pt>
                <c:pt idx="1829">
                  <c:v>43672</c:v>
                </c:pt>
                <c:pt idx="1830">
                  <c:v>43671</c:v>
                </c:pt>
                <c:pt idx="1831">
                  <c:v>43670</c:v>
                </c:pt>
                <c:pt idx="1832">
                  <c:v>43669</c:v>
                </c:pt>
                <c:pt idx="1833">
                  <c:v>43668</c:v>
                </c:pt>
                <c:pt idx="1834">
                  <c:v>43667</c:v>
                </c:pt>
                <c:pt idx="1835">
                  <c:v>43666</c:v>
                </c:pt>
                <c:pt idx="1836">
                  <c:v>43665</c:v>
                </c:pt>
                <c:pt idx="1837">
                  <c:v>43664</c:v>
                </c:pt>
                <c:pt idx="1838">
                  <c:v>43663</c:v>
                </c:pt>
                <c:pt idx="1839">
                  <c:v>43662</c:v>
                </c:pt>
                <c:pt idx="1840">
                  <c:v>43661</c:v>
                </c:pt>
                <c:pt idx="1841">
                  <c:v>43660</c:v>
                </c:pt>
                <c:pt idx="1842">
                  <c:v>43659</c:v>
                </c:pt>
                <c:pt idx="1843">
                  <c:v>43658</c:v>
                </c:pt>
                <c:pt idx="1844">
                  <c:v>43657</c:v>
                </c:pt>
                <c:pt idx="1845">
                  <c:v>43656</c:v>
                </c:pt>
                <c:pt idx="1846">
                  <c:v>43655</c:v>
                </c:pt>
                <c:pt idx="1847">
                  <c:v>43654</c:v>
                </c:pt>
                <c:pt idx="1848">
                  <c:v>43653</c:v>
                </c:pt>
                <c:pt idx="1849">
                  <c:v>43652</c:v>
                </c:pt>
                <c:pt idx="1850">
                  <c:v>43651</c:v>
                </c:pt>
                <c:pt idx="1851">
                  <c:v>43650</c:v>
                </c:pt>
                <c:pt idx="1852">
                  <c:v>43649</c:v>
                </c:pt>
                <c:pt idx="1853">
                  <c:v>43648</c:v>
                </c:pt>
                <c:pt idx="1854">
                  <c:v>43647</c:v>
                </c:pt>
                <c:pt idx="1855">
                  <c:v>43646</c:v>
                </c:pt>
                <c:pt idx="1856">
                  <c:v>43645</c:v>
                </c:pt>
                <c:pt idx="1857">
                  <c:v>43644</c:v>
                </c:pt>
                <c:pt idx="1858">
                  <c:v>43643</c:v>
                </c:pt>
                <c:pt idx="1859">
                  <c:v>43642</c:v>
                </c:pt>
                <c:pt idx="1860">
                  <c:v>43641</c:v>
                </c:pt>
                <c:pt idx="1861">
                  <c:v>43640</c:v>
                </c:pt>
                <c:pt idx="1862">
                  <c:v>43639</c:v>
                </c:pt>
                <c:pt idx="1863">
                  <c:v>43638</c:v>
                </c:pt>
                <c:pt idx="1864">
                  <c:v>43637</c:v>
                </c:pt>
                <c:pt idx="1865">
                  <c:v>43636</c:v>
                </c:pt>
                <c:pt idx="1866">
                  <c:v>43635</c:v>
                </c:pt>
                <c:pt idx="1867">
                  <c:v>43634</c:v>
                </c:pt>
                <c:pt idx="1868">
                  <c:v>43633</c:v>
                </c:pt>
                <c:pt idx="1869">
                  <c:v>43632</c:v>
                </c:pt>
                <c:pt idx="1870">
                  <c:v>43631</c:v>
                </c:pt>
                <c:pt idx="1871">
                  <c:v>43630</c:v>
                </c:pt>
                <c:pt idx="1872">
                  <c:v>43629</c:v>
                </c:pt>
                <c:pt idx="1873">
                  <c:v>43628</c:v>
                </c:pt>
                <c:pt idx="1874">
                  <c:v>43627</c:v>
                </c:pt>
                <c:pt idx="1875">
                  <c:v>43626</c:v>
                </c:pt>
                <c:pt idx="1876">
                  <c:v>43625</c:v>
                </c:pt>
                <c:pt idx="1877">
                  <c:v>43624</c:v>
                </c:pt>
                <c:pt idx="1878">
                  <c:v>43623</c:v>
                </c:pt>
                <c:pt idx="1879">
                  <c:v>43622</c:v>
                </c:pt>
                <c:pt idx="1880">
                  <c:v>43621</c:v>
                </c:pt>
                <c:pt idx="1881">
                  <c:v>43620</c:v>
                </c:pt>
                <c:pt idx="1882">
                  <c:v>43619</c:v>
                </c:pt>
                <c:pt idx="1883">
                  <c:v>43618</c:v>
                </c:pt>
                <c:pt idx="1884">
                  <c:v>43617</c:v>
                </c:pt>
              </c:numCache>
            </c:numRef>
          </c:cat>
          <c:val>
            <c:numRef>
              <c:f>'Gold Pivots'!$K$2:$K$1886</c:f>
              <c:numCache>
                <c:formatCode>0</c:formatCode>
                <c:ptCount val="1885"/>
                <c:pt idx="0">
                  <c:v>67.099999999999994</c:v>
                </c:pt>
                <c:pt idx="1">
                  <c:v>67.099999999999994</c:v>
                </c:pt>
                <c:pt idx="2">
                  <c:v>67.099999999999994</c:v>
                </c:pt>
                <c:pt idx="3">
                  <c:v>66.400000000000006</c:v>
                </c:pt>
                <c:pt idx="4">
                  <c:v>67.3</c:v>
                </c:pt>
                <c:pt idx="5">
                  <c:v>67.7</c:v>
                </c:pt>
                <c:pt idx="6">
                  <c:v>67.3</c:v>
                </c:pt>
                <c:pt idx="7">
                  <c:v>67.400000000000006</c:v>
                </c:pt>
                <c:pt idx="8">
                  <c:v>67.400000000000006</c:v>
                </c:pt>
                <c:pt idx="9">
                  <c:v>67.400000000000006</c:v>
                </c:pt>
                <c:pt idx="10">
                  <c:v>68.7</c:v>
                </c:pt>
                <c:pt idx="11">
                  <c:v>69.099999999999994</c:v>
                </c:pt>
                <c:pt idx="12">
                  <c:v>69.3</c:v>
                </c:pt>
                <c:pt idx="13">
                  <c:v>68</c:v>
                </c:pt>
                <c:pt idx="14">
                  <c:v>67.7</c:v>
                </c:pt>
                <c:pt idx="15">
                  <c:v>67.7</c:v>
                </c:pt>
                <c:pt idx="16">
                  <c:v>67.7</c:v>
                </c:pt>
                <c:pt idx="17">
                  <c:v>67.8</c:v>
                </c:pt>
                <c:pt idx="18">
                  <c:v>66.599999999999994</c:v>
                </c:pt>
                <c:pt idx="19">
                  <c:v>66.400000000000006</c:v>
                </c:pt>
                <c:pt idx="20">
                  <c:v>66.3</c:v>
                </c:pt>
                <c:pt idx="21">
                  <c:v>67.2</c:v>
                </c:pt>
                <c:pt idx="22">
                  <c:v>67.2</c:v>
                </c:pt>
                <c:pt idx="23">
                  <c:v>67.2</c:v>
                </c:pt>
                <c:pt idx="24">
                  <c:v>66.2</c:v>
                </c:pt>
                <c:pt idx="25">
                  <c:v>66.2</c:v>
                </c:pt>
                <c:pt idx="26">
                  <c:v>65.5</c:v>
                </c:pt>
                <c:pt idx="27">
                  <c:v>65.5</c:v>
                </c:pt>
                <c:pt idx="28">
                  <c:v>65.3</c:v>
                </c:pt>
                <c:pt idx="29">
                  <c:v>65.3</c:v>
                </c:pt>
                <c:pt idx="30">
                  <c:v>65.3</c:v>
                </c:pt>
                <c:pt idx="31">
                  <c:v>65.400000000000006</c:v>
                </c:pt>
                <c:pt idx="32">
                  <c:v>64.599999999999994</c:v>
                </c:pt>
                <c:pt idx="33">
                  <c:v>65.2</c:v>
                </c:pt>
                <c:pt idx="34">
                  <c:v>65.5</c:v>
                </c:pt>
                <c:pt idx="35">
                  <c:v>65.2</c:v>
                </c:pt>
                <c:pt idx="36">
                  <c:v>65.2</c:v>
                </c:pt>
                <c:pt idx="37">
                  <c:v>65.2</c:v>
                </c:pt>
                <c:pt idx="38">
                  <c:v>66.3</c:v>
                </c:pt>
                <c:pt idx="39">
                  <c:v>65.400000000000006</c:v>
                </c:pt>
                <c:pt idx="40">
                  <c:v>65.400000000000006</c:v>
                </c:pt>
                <c:pt idx="41">
                  <c:v>65.2</c:v>
                </c:pt>
                <c:pt idx="42">
                  <c:v>65.400000000000006</c:v>
                </c:pt>
                <c:pt idx="43">
                  <c:v>65.5</c:v>
                </c:pt>
                <c:pt idx="44">
                  <c:v>65.5</c:v>
                </c:pt>
                <c:pt idx="45">
                  <c:v>64.7</c:v>
                </c:pt>
                <c:pt idx="46">
                  <c:v>65.2</c:v>
                </c:pt>
                <c:pt idx="47">
                  <c:v>65.099999999999994</c:v>
                </c:pt>
                <c:pt idx="48">
                  <c:v>64.900000000000006</c:v>
                </c:pt>
                <c:pt idx="49">
                  <c:v>64.5</c:v>
                </c:pt>
                <c:pt idx="50">
                  <c:v>64.400000000000006</c:v>
                </c:pt>
                <c:pt idx="51">
                  <c:v>64.400000000000006</c:v>
                </c:pt>
                <c:pt idx="52">
                  <c:v>66.8</c:v>
                </c:pt>
                <c:pt idx="53">
                  <c:v>66.2</c:v>
                </c:pt>
                <c:pt idx="54">
                  <c:v>65.400000000000006</c:v>
                </c:pt>
                <c:pt idx="55">
                  <c:v>66</c:v>
                </c:pt>
                <c:pt idx="56">
                  <c:v>65.3</c:v>
                </c:pt>
                <c:pt idx="57">
                  <c:v>65.400000000000006</c:v>
                </c:pt>
                <c:pt idx="58">
                  <c:v>65.400000000000006</c:v>
                </c:pt>
                <c:pt idx="59">
                  <c:v>65.8</c:v>
                </c:pt>
                <c:pt idx="60">
                  <c:v>65.7</c:v>
                </c:pt>
                <c:pt idx="61">
                  <c:v>66.3</c:v>
                </c:pt>
                <c:pt idx="62">
                  <c:v>66.099999999999994</c:v>
                </c:pt>
                <c:pt idx="63">
                  <c:v>65.7</c:v>
                </c:pt>
                <c:pt idx="64">
                  <c:v>65.599999999999994</c:v>
                </c:pt>
                <c:pt idx="65">
                  <c:v>65.599999999999994</c:v>
                </c:pt>
                <c:pt idx="66">
                  <c:v>65.5</c:v>
                </c:pt>
                <c:pt idx="67">
                  <c:v>66.900000000000006</c:v>
                </c:pt>
                <c:pt idx="68">
                  <c:v>68</c:v>
                </c:pt>
                <c:pt idx="69">
                  <c:v>68.2</c:v>
                </c:pt>
                <c:pt idx="70">
                  <c:v>67.900000000000006</c:v>
                </c:pt>
                <c:pt idx="71">
                  <c:v>67.8</c:v>
                </c:pt>
                <c:pt idx="72">
                  <c:v>67.900000000000006</c:v>
                </c:pt>
                <c:pt idx="73">
                  <c:v>66.8</c:v>
                </c:pt>
                <c:pt idx="74">
                  <c:v>67.099999999999994</c:v>
                </c:pt>
                <c:pt idx="75">
                  <c:v>66.2</c:v>
                </c:pt>
                <c:pt idx="76">
                  <c:v>65.7</c:v>
                </c:pt>
                <c:pt idx="77">
                  <c:v>66.3</c:v>
                </c:pt>
                <c:pt idx="78">
                  <c:v>66.3</c:v>
                </c:pt>
                <c:pt idx="79">
                  <c:v>66.3</c:v>
                </c:pt>
                <c:pt idx="80">
                  <c:v>65.900000000000006</c:v>
                </c:pt>
                <c:pt idx="81">
                  <c:v>64.900000000000006</c:v>
                </c:pt>
                <c:pt idx="82">
                  <c:v>65</c:v>
                </c:pt>
                <c:pt idx="83">
                  <c:v>65.3</c:v>
                </c:pt>
                <c:pt idx="84">
                  <c:v>64.7</c:v>
                </c:pt>
                <c:pt idx="85">
                  <c:v>64.7</c:v>
                </c:pt>
                <c:pt idx="86">
                  <c:v>64.7</c:v>
                </c:pt>
                <c:pt idx="87">
                  <c:v>64.7</c:v>
                </c:pt>
                <c:pt idx="88">
                  <c:v>65.2</c:v>
                </c:pt>
                <c:pt idx="89">
                  <c:v>64.400000000000006</c:v>
                </c:pt>
                <c:pt idx="90">
                  <c:v>65.5</c:v>
                </c:pt>
                <c:pt idx="91">
                  <c:v>65.599999999999994</c:v>
                </c:pt>
                <c:pt idx="92">
                  <c:v>65.7</c:v>
                </c:pt>
                <c:pt idx="93">
                  <c:v>65.599999999999994</c:v>
                </c:pt>
                <c:pt idx="94">
                  <c:v>65.5</c:v>
                </c:pt>
                <c:pt idx="95">
                  <c:v>65.099999999999994</c:v>
                </c:pt>
                <c:pt idx="96">
                  <c:v>65.2</c:v>
                </c:pt>
                <c:pt idx="97">
                  <c:v>65.400000000000006</c:v>
                </c:pt>
                <c:pt idx="98">
                  <c:v>67</c:v>
                </c:pt>
                <c:pt idx="99">
                  <c:v>67.2</c:v>
                </c:pt>
                <c:pt idx="100">
                  <c:v>67.099999999999994</c:v>
                </c:pt>
                <c:pt idx="101">
                  <c:v>66.8</c:v>
                </c:pt>
                <c:pt idx="102">
                  <c:v>66.400000000000006</c:v>
                </c:pt>
                <c:pt idx="103">
                  <c:v>67</c:v>
                </c:pt>
                <c:pt idx="104">
                  <c:v>67</c:v>
                </c:pt>
                <c:pt idx="105">
                  <c:v>66.2</c:v>
                </c:pt>
                <c:pt idx="106">
                  <c:v>65.8</c:v>
                </c:pt>
                <c:pt idx="107">
                  <c:v>65.8</c:v>
                </c:pt>
                <c:pt idx="108">
                  <c:v>66.7</c:v>
                </c:pt>
                <c:pt idx="109">
                  <c:v>65.599999999999994</c:v>
                </c:pt>
                <c:pt idx="110">
                  <c:v>66.099999999999994</c:v>
                </c:pt>
                <c:pt idx="111">
                  <c:v>65.7</c:v>
                </c:pt>
                <c:pt idx="112">
                  <c:v>64.900000000000006</c:v>
                </c:pt>
                <c:pt idx="113">
                  <c:v>65.400000000000006</c:v>
                </c:pt>
                <c:pt idx="114">
                  <c:v>65.400000000000006</c:v>
                </c:pt>
                <c:pt idx="115">
                  <c:v>64.400000000000006</c:v>
                </c:pt>
                <c:pt idx="116">
                  <c:v>64.599999999999994</c:v>
                </c:pt>
                <c:pt idx="117">
                  <c:v>64.099999999999994</c:v>
                </c:pt>
                <c:pt idx="118">
                  <c:v>63.2</c:v>
                </c:pt>
                <c:pt idx="119">
                  <c:v>62.8</c:v>
                </c:pt>
                <c:pt idx="120">
                  <c:v>62.8</c:v>
                </c:pt>
                <c:pt idx="121">
                  <c:v>62.8</c:v>
                </c:pt>
                <c:pt idx="122">
                  <c:v>62.8</c:v>
                </c:pt>
                <c:pt idx="123">
                  <c:v>61.6</c:v>
                </c:pt>
                <c:pt idx="124">
                  <c:v>61.2</c:v>
                </c:pt>
                <c:pt idx="125">
                  <c:v>61</c:v>
                </c:pt>
                <c:pt idx="126">
                  <c:v>60.8</c:v>
                </c:pt>
                <c:pt idx="127">
                  <c:v>60.8</c:v>
                </c:pt>
                <c:pt idx="128">
                  <c:v>60.8</c:v>
                </c:pt>
                <c:pt idx="129">
                  <c:v>61.3</c:v>
                </c:pt>
                <c:pt idx="130">
                  <c:v>61.4</c:v>
                </c:pt>
                <c:pt idx="131">
                  <c:v>60.6</c:v>
                </c:pt>
                <c:pt idx="132">
                  <c:v>60.7</c:v>
                </c:pt>
                <c:pt idx="133">
                  <c:v>60.6</c:v>
                </c:pt>
                <c:pt idx="134">
                  <c:v>60.6</c:v>
                </c:pt>
                <c:pt idx="135">
                  <c:v>60.6</c:v>
                </c:pt>
                <c:pt idx="136">
                  <c:v>60.8</c:v>
                </c:pt>
                <c:pt idx="137">
                  <c:v>61</c:v>
                </c:pt>
                <c:pt idx="138">
                  <c:v>60.6</c:v>
                </c:pt>
                <c:pt idx="139">
                  <c:v>61.3</c:v>
                </c:pt>
                <c:pt idx="140">
                  <c:v>61.2</c:v>
                </c:pt>
                <c:pt idx="141">
                  <c:v>61.2</c:v>
                </c:pt>
                <c:pt idx="142">
                  <c:v>61.1</c:v>
                </c:pt>
                <c:pt idx="143">
                  <c:v>60.7</c:v>
                </c:pt>
                <c:pt idx="144">
                  <c:v>60.2</c:v>
                </c:pt>
                <c:pt idx="145">
                  <c:v>59.8</c:v>
                </c:pt>
                <c:pt idx="146">
                  <c:v>59.4</c:v>
                </c:pt>
                <c:pt idx="147">
                  <c:v>58.5</c:v>
                </c:pt>
                <c:pt idx="148">
                  <c:v>58.5</c:v>
                </c:pt>
                <c:pt idx="149">
                  <c:v>58.5</c:v>
                </c:pt>
                <c:pt idx="150">
                  <c:v>57.4</c:v>
                </c:pt>
                <c:pt idx="151">
                  <c:v>57.1</c:v>
                </c:pt>
                <c:pt idx="152">
                  <c:v>57</c:v>
                </c:pt>
                <c:pt idx="153">
                  <c:v>57</c:v>
                </c:pt>
                <c:pt idx="154">
                  <c:v>57.2</c:v>
                </c:pt>
                <c:pt idx="155">
                  <c:v>57.2</c:v>
                </c:pt>
                <c:pt idx="156">
                  <c:v>57.2</c:v>
                </c:pt>
                <c:pt idx="157">
                  <c:v>56.8</c:v>
                </c:pt>
                <c:pt idx="158">
                  <c:v>56.9</c:v>
                </c:pt>
                <c:pt idx="159">
                  <c:v>56.9</c:v>
                </c:pt>
                <c:pt idx="160">
                  <c:v>56.7</c:v>
                </c:pt>
                <c:pt idx="161">
                  <c:v>56.6</c:v>
                </c:pt>
                <c:pt idx="162">
                  <c:v>56.6</c:v>
                </c:pt>
                <c:pt idx="163">
                  <c:v>56.5</c:v>
                </c:pt>
                <c:pt idx="164">
                  <c:v>56.3</c:v>
                </c:pt>
                <c:pt idx="165">
                  <c:v>55.9</c:v>
                </c:pt>
                <c:pt idx="166">
                  <c:v>56</c:v>
                </c:pt>
                <c:pt idx="167">
                  <c:v>56.7</c:v>
                </c:pt>
                <c:pt idx="168">
                  <c:v>56.9</c:v>
                </c:pt>
                <c:pt idx="169">
                  <c:v>56.9</c:v>
                </c:pt>
                <c:pt idx="170">
                  <c:v>56.9</c:v>
                </c:pt>
                <c:pt idx="171">
                  <c:v>57.1</c:v>
                </c:pt>
                <c:pt idx="172">
                  <c:v>57.2</c:v>
                </c:pt>
                <c:pt idx="173">
                  <c:v>57.2</c:v>
                </c:pt>
                <c:pt idx="174">
                  <c:v>56.9</c:v>
                </c:pt>
                <c:pt idx="175">
                  <c:v>57.3</c:v>
                </c:pt>
                <c:pt idx="176">
                  <c:v>57.3</c:v>
                </c:pt>
                <c:pt idx="177">
                  <c:v>57.2</c:v>
                </c:pt>
                <c:pt idx="178">
                  <c:v>57.7</c:v>
                </c:pt>
                <c:pt idx="179">
                  <c:v>57.1</c:v>
                </c:pt>
                <c:pt idx="180">
                  <c:v>57.2</c:v>
                </c:pt>
                <c:pt idx="181">
                  <c:v>57</c:v>
                </c:pt>
                <c:pt idx="182">
                  <c:v>56.7</c:v>
                </c:pt>
                <c:pt idx="183">
                  <c:v>56.7</c:v>
                </c:pt>
                <c:pt idx="184">
                  <c:v>56.6</c:v>
                </c:pt>
                <c:pt idx="185">
                  <c:v>56.7</c:v>
                </c:pt>
                <c:pt idx="186">
                  <c:v>56.5</c:v>
                </c:pt>
                <c:pt idx="187">
                  <c:v>57</c:v>
                </c:pt>
                <c:pt idx="188">
                  <c:v>56.7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56.8</c:v>
                </c:pt>
                <c:pt idx="193">
                  <c:v>56.3</c:v>
                </c:pt>
                <c:pt idx="194">
                  <c:v>57</c:v>
                </c:pt>
                <c:pt idx="195">
                  <c:v>57.7</c:v>
                </c:pt>
                <c:pt idx="196">
                  <c:v>57.6</c:v>
                </c:pt>
                <c:pt idx="197">
                  <c:v>57.6</c:v>
                </c:pt>
                <c:pt idx="198">
                  <c:v>57.5</c:v>
                </c:pt>
                <c:pt idx="199">
                  <c:v>56.9</c:v>
                </c:pt>
                <c:pt idx="200">
                  <c:v>56.9</c:v>
                </c:pt>
                <c:pt idx="201">
                  <c:v>57</c:v>
                </c:pt>
                <c:pt idx="202">
                  <c:v>57</c:v>
                </c:pt>
                <c:pt idx="203">
                  <c:v>57.5</c:v>
                </c:pt>
                <c:pt idx="204">
                  <c:v>57.5</c:v>
                </c:pt>
                <c:pt idx="205">
                  <c:v>57.4</c:v>
                </c:pt>
                <c:pt idx="206">
                  <c:v>57.4</c:v>
                </c:pt>
                <c:pt idx="207">
                  <c:v>57.3</c:v>
                </c:pt>
                <c:pt idx="208">
                  <c:v>57.9</c:v>
                </c:pt>
                <c:pt idx="209">
                  <c:v>57.9</c:v>
                </c:pt>
                <c:pt idx="210">
                  <c:v>57.9</c:v>
                </c:pt>
                <c:pt idx="211">
                  <c:v>57.9</c:v>
                </c:pt>
                <c:pt idx="212">
                  <c:v>58</c:v>
                </c:pt>
                <c:pt idx="213">
                  <c:v>58.1</c:v>
                </c:pt>
                <c:pt idx="214">
                  <c:v>58.4</c:v>
                </c:pt>
                <c:pt idx="215">
                  <c:v>57.9</c:v>
                </c:pt>
                <c:pt idx="216">
                  <c:v>57.7</c:v>
                </c:pt>
                <c:pt idx="217">
                  <c:v>57.7</c:v>
                </c:pt>
                <c:pt idx="218">
                  <c:v>57.7</c:v>
                </c:pt>
                <c:pt idx="219">
                  <c:v>57.7</c:v>
                </c:pt>
                <c:pt idx="220">
                  <c:v>57.4</c:v>
                </c:pt>
                <c:pt idx="221">
                  <c:v>57.1</c:v>
                </c:pt>
                <c:pt idx="222">
                  <c:v>57.3</c:v>
                </c:pt>
                <c:pt idx="223">
                  <c:v>56.9</c:v>
                </c:pt>
                <c:pt idx="224">
                  <c:v>56.7</c:v>
                </c:pt>
                <c:pt idx="225">
                  <c:v>56.7</c:v>
                </c:pt>
                <c:pt idx="226">
                  <c:v>56.7</c:v>
                </c:pt>
                <c:pt idx="227">
                  <c:v>57.1</c:v>
                </c:pt>
                <c:pt idx="228">
                  <c:v>56.6</c:v>
                </c:pt>
                <c:pt idx="229">
                  <c:v>55.6</c:v>
                </c:pt>
                <c:pt idx="230">
                  <c:v>55.7</c:v>
                </c:pt>
                <c:pt idx="231">
                  <c:v>56.3</c:v>
                </c:pt>
                <c:pt idx="232">
                  <c:v>56.3</c:v>
                </c:pt>
                <c:pt idx="233">
                  <c:v>56.2</c:v>
                </c:pt>
                <c:pt idx="234">
                  <c:v>57</c:v>
                </c:pt>
                <c:pt idx="235">
                  <c:v>57</c:v>
                </c:pt>
                <c:pt idx="236">
                  <c:v>56.8</c:v>
                </c:pt>
                <c:pt idx="237">
                  <c:v>57.1</c:v>
                </c:pt>
                <c:pt idx="238">
                  <c:v>58.2</c:v>
                </c:pt>
                <c:pt idx="239">
                  <c:v>58.2</c:v>
                </c:pt>
                <c:pt idx="240">
                  <c:v>58.1</c:v>
                </c:pt>
                <c:pt idx="241">
                  <c:v>57.2</c:v>
                </c:pt>
                <c:pt idx="242">
                  <c:v>57.5</c:v>
                </c:pt>
                <c:pt idx="243">
                  <c:v>57.3</c:v>
                </c:pt>
                <c:pt idx="244">
                  <c:v>56.5</c:v>
                </c:pt>
                <c:pt idx="245">
                  <c:v>56.2</c:v>
                </c:pt>
                <c:pt idx="246">
                  <c:v>56.2</c:v>
                </c:pt>
                <c:pt idx="247">
                  <c:v>56.2</c:v>
                </c:pt>
                <c:pt idx="248">
                  <c:v>56</c:v>
                </c:pt>
                <c:pt idx="249">
                  <c:v>55.9</c:v>
                </c:pt>
                <c:pt idx="250">
                  <c:v>56.2</c:v>
                </c:pt>
                <c:pt idx="251">
                  <c:v>55.6</c:v>
                </c:pt>
                <c:pt idx="252">
                  <c:v>55.6</c:v>
                </c:pt>
                <c:pt idx="253">
                  <c:v>55.6</c:v>
                </c:pt>
                <c:pt idx="254">
                  <c:v>55.6</c:v>
                </c:pt>
                <c:pt idx="255">
                  <c:v>55.7</c:v>
                </c:pt>
                <c:pt idx="256">
                  <c:v>55.1</c:v>
                </c:pt>
                <c:pt idx="257">
                  <c:v>55.2</c:v>
                </c:pt>
                <c:pt idx="258">
                  <c:v>54.7</c:v>
                </c:pt>
                <c:pt idx="259">
                  <c:v>54.4</c:v>
                </c:pt>
                <c:pt idx="260">
                  <c:v>54.4</c:v>
                </c:pt>
                <c:pt idx="261">
                  <c:v>54.3</c:v>
                </c:pt>
                <c:pt idx="262">
                  <c:v>55</c:v>
                </c:pt>
                <c:pt idx="263">
                  <c:v>54.7</c:v>
                </c:pt>
                <c:pt idx="264">
                  <c:v>55.3</c:v>
                </c:pt>
                <c:pt idx="265">
                  <c:v>55.6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55.8</c:v>
                </c:pt>
                <c:pt idx="270">
                  <c:v>55.6</c:v>
                </c:pt>
                <c:pt idx="271">
                  <c:v>55.8</c:v>
                </c:pt>
                <c:pt idx="272">
                  <c:v>56.1</c:v>
                </c:pt>
                <c:pt idx="273">
                  <c:v>56.4</c:v>
                </c:pt>
                <c:pt idx="274">
                  <c:v>56.4</c:v>
                </c:pt>
                <c:pt idx="275">
                  <c:v>56.4</c:v>
                </c:pt>
                <c:pt idx="276">
                  <c:v>55.7</c:v>
                </c:pt>
                <c:pt idx="277">
                  <c:v>55.6</c:v>
                </c:pt>
                <c:pt idx="278">
                  <c:v>55.4</c:v>
                </c:pt>
                <c:pt idx="279">
                  <c:v>55.4</c:v>
                </c:pt>
                <c:pt idx="280">
                  <c:v>55.7</c:v>
                </c:pt>
                <c:pt idx="281">
                  <c:v>55.7</c:v>
                </c:pt>
                <c:pt idx="282">
                  <c:v>55.6</c:v>
                </c:pt>
                <c:pt idx="283">
                  <c:v>55.4</c:v>
                </c:pt>
                <c:pt idx="284">
                  <c:v>54.8</c:v>
                </c:pt>
                <c:pt idx="285">
                  <c:v>54</c:v>
                </c:pt>
                <c:pt idx="286">
                  <c:v>53.9</c:v>
                </c:pt>
                <c:pt idx="287">
                  <c:v>54.3</c:v>
                </c:pt>
                <c:pt idx="288">
                  <c:v>54.3</c:v>
                </c:pt>
                <c:pt idx="289">
                  <c:v>54.2</c:v>
                </c:pt>
                <c:pt idx="290">
                  <c:v>52.5</c:v>
                </c:pt>
                <c:pt idx="291">
                  <c:v>52.6</c:v>
                </c:pt>
                <c:pt idx="292">
                  <c:v>52.3</c:v>
                </c:pt>
                <c:pt idx="293">
                  <c:v>52.3</c:v>
                </c:pt>
                <c:pt idx="294">
                  <c:v>51.5</c:v>
                </c:pt>
                <c:pt idx="295">
                  <c:v>51.5</c:v>
                </c:pt>
                <c:pt idx="296">
                  <c:v>51.4</c:v>
                </c:pt>
                <c:pt idx="297">
                  <c:v>51.1</c:v>
                </c:pt>
                <c:pt idx="298">
                  <c:v>51.2</c:v>
                </c:pt>
                <c:pt idx="299">
                  <c:v>51.3</c:v>
                </c:pt>
                <c:pt idx="300">
                  <c:v>51.4</c:v>
                </c:pt>
                <c:pt idx="301">
                  <c:v>51.9</c:v>
                </c:pt>
                <c:pt idx="302">
                  <c:v>51.9</c:v>
                </c:pt>
                <c:pt idx="303">
                  <c:v>51.9</c:v>
                </c:pt>
                <c:pt idx="304">
                  <c:v>52.4</c:v>
                </c:pt>
                <c:pt idx="305">
                  <c:v>52.7</c:v>
                </c:pt>
                <c:pt idx="306">
                  <c:v>53.4</c:v>
                </c:pt>
                <c:pt idx="307">
                  <c:v>53.8</c:v>
                </c:pt>
                <c:pt idx="308">
                  <c:v>54.1</c:v>
                </c:pt>
                <c:pt idx="309">
                  <c:v>54.1</c:v>
                </c:pt>
                <c:pt idx="310">
                  <c:v>54.1</c:v>
                </c:pt>
                <c:pt idx="311">
                  <c:v>53.9</c:v>
                </c:pt>
                <c:pt idx="312">
                  <c:v>54.3</c:v>
                </c:pt>
                <c:pt idx="313">
                  <c:v>54.3</c:v>
                </c:pt>
                <c:pt idx="314">
                  <c:v>54.3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53.6</c:v>
                </c:pt>
                <c:pt idx="319">
                  <c:v>53.6</c:v>
                </c:pt>
                <c:pt idx="320">
                  <c:v>53.7</c:v>
                </c:pt>
                <c:pt idx="321">
                  <c:v>54</c:v>
                </c:pt>
                <c:pt idx="322">
                  <c:v>53.9</c:v>
                </c:pt>
                <c:pt idx="323">
                  <c:v>53.9</c:v>
                </c:pt>
                <c:pt idx="324">
                  <c:v>53.9</c:v>
                </c:pt>
                <c:pt idx="325">
                  <c:v>53.9</c:v>
                </c:pt>
                <c:pt idx="326">
                  <c:v>53.8</c:v>
                </c:pt>
                <c:pt idx="327">
                  <c:v>54.1</c:v>
                </c:pt>
                <c:pt idx="328">
                  <c:v>54.4</c:v>
                </c:pt>
                <c:pt idx="329">
                  <c:v>54.5</c:v>
                </c:pt>
                <c:pt idx="330">
                  <c:v>54.5</c:v>
                </c:pt>
                <c:pt idx="331">
                  <c:v>54.5</c:v>
                </c:pt>
                <c:pt idx="332">
                  <c:v>54.5</c:v>
                </c:pt>
                <c:pt idx="333">
                  <c:v>54.6</c:v>
                </c:pt>
                <c:pt idx="334">
                  <c:v>54.4</c:v>
                </c:pt>
                <c:pt idx="335">
                  <c:v>53.9</c:v>
                </c:pt>
                <c:pt idx="336">
                  <c:v>53.8</c:v>
                </c:pt>
                <c:pt idx="337">
                  <c:v>53.8</c:v>
                </c:pt>
                <c:pt idx="338">
                  <c:v>53.8</c:v>
                </c:pt>
                <c:pt idx="339">
                  <c:v>53.8</c:v>
                </c:pt>
                <c:pt idx="340">
                  <c:v>53.8</c:v>
                </c:pt>
                <c:pt idx="341">
                  <c:v>53.3</c:v>
                </c:pt>
                <c:pt idx="342">
                  <c:v>53.2</c:v>
                </c:pt>
                <c:pt idx="343">
                  <c:v>53.1</c:v>
                </c:pt>
                <c:pt idx="344">
                  <c:v>53.1</c:v>
                </c:pt>
                <c:pt idx="345">
                  <c:v>53.1</c:v>
                </c:pt>
                <c:pt idx="346">
                  <c:v>53.1</c:v>
                </c:pt>
                <c:pt idx="347">
                  <c:v>53.2</c:v>
                </c:pt>
                <c:pt idx="348">
                  <c:v>53.5</c:v>
                </c:pt>
                <c:pt idx="349">
                  <c:v>53.6</c:v>
                </c:pt>
                <c:pt idx="350">
                  <c:v>53.8</c:v>
                </c:pt>
                <c:pt idx="351">
                  <c:v>53.8</c:v>
                </c:pt>
                <c:pt idx="352">
                  <c:v>53.8</c:v>
                </c:pt>
                <c:pt idx="353">
                  <c:v>53.7</c:v>
                </c:pt>
                <c:pt idx="354">
                  <c:v>53.8</c:v>
                </c:pt>
                <c:pt idx="355">
                  <c:v>54.1</c:v>
                </c:pt>
                <c:pt idx="356">
                  <c:v>54.4</c:v>
                </c:pt>
                <c:pt idx="357">
                  <c:v>54.6</c:v>
                </c:pt>
                <c:pt idx="358">
                  <c:v>54.6</c:v>
                </c:pt>
                <c:pt idx="359">
                  <c:v>54.5</c:v>
                </c:pt>
                <c:pt idx="360">
                  <c:v>54.3</c:v>
                </c:pt>
                <c:pt idx="361">
                  <c:v>54.4</c:v>
                </c:pt>
                <c:pt idx="362">
                  <c:v>54.6</c:v>
                </c:pt>
                <c:pt idx="363">
                  <c:v>55.2</c:v>
                </c:pt>
                <c:pt idx="364">
                  <c:v>55</c:v>
                </c:pt>
                <c:pt idx="365">
                  <c:v>55</c:v>
                </c:pt>
                <c:pt idx="366">
                  <c:v>55</c:v>
                </c:pt>
                <c:pt idx="367">
                  <c:v>54.6</c:v>
                </c:pt>
                <c:pt idx="368">
                  <c:v>55.4</c:v>
                </c:pt>
                <c:pt idx="369">
                  <c:v>55.2</c:v>
                </c:pt>
                <c:pt idx="370">
                  <c:v>54.9</c:v>
                </c:pt>
                <c:pt idx="371">
                  <c:v>55.1</c:v>
                </c:pt>
                <c:pt idx="372">
                  <c:v>55.1</c:v>
                </c:pt>
                <c:pt idx="373">
                  <c:v>55.1</c:v>
                </c:pt>
                <c:pt idx="374">
                  <c:v>55.3</c:v>
                </c:pt>
                <c:pt idx="375">
                  <c:v>55.6</c:v>
                </c:pt>
                <c:pt idx="376">
                  <c:v>55.5</c:v>
                </c:pt>
                <c:pt idx="377">
                  <c:v>54.9</c:v>
                </c:pt>
                <c:pt idx="378">
                  <c:v>54.9</c:v>
                </c:pt>
                <c:pt idx="379">
                  <c:v>54.9</c:v>
                </c:pt>
                <c:pt idx="380">
                  <c:v>54.9</c:v>
                </c:pt>
                <c:pt idx="381">
                  <c:v>55.1</c:v>
                </c:pt>
                <c:pt idx="382">
                  <c:v>55</c:v>
                </c:pt>
                <c:pt idx="383">
                  <c:v>54.3</c:v>
                </c:pt>
                <c:pt idx="384">
                  <c:v>54.1</c:v>
                </c:pt>
                <c:pt idx="385">
                  <c:v>54.1</c:v>
                </c:pt>
                <c:pt idx="386">
                  <c:v>54.1</c:v>
                </c:pt>
                <c:pt idx="387">
                  <c:v>54.1</c:v>
                </c:pt>
                <c:pt idx="388">
                  <c:v>53.7</c:v>
                </c:pt>
                <c:pt idx="389">
                  <c:v>53.8</c:v>
                </c:pt>
                <c:pt idx="390">
                  <c:v>54.1</c:v>
                </c:pt>
                <c:pt idx="391">
                  <c:v>54</c:v>
                </c:pt>
                <c:pt idx="392">
                  <c:v>53.9</c:v>
                </c:pt>
                <c:pt idx="393">
                  <c:v>53.9</c:v>
                </c:pt>
                <c:pt idx="394">
                  <c:v>53.9</c:v>
                </c:pt>
                <c:pt idx="395">
                  <c:v>53.6</c:v>
                </c:pt>
                <c:pt idx="396">
                  <c:v>53.6</c:v>
                </c:pt>
                <c:pt idx="397">
                  <c:v>53.7</c:v>
                </c:pt>
                <c:pt idx="398">
                  <c:v>54</c:v>
                </c:pt>
                <c:pt idx="399">
                  <c:v>53.9</c:v>
                </c:pt>
                <c:pt idx="400">
                  <c:v>53.9</c:v>
                </c:pt>
                <c:pt idx="401">
                  <c:v>53.9</c:v>
                </c:pt>
                <c:pt idx="402">
                  <c:v>53.8</c:v>
                </c:pt>
                <c:pt idx="403">
                  <c:v>54.3</c:v>
                </c:pt>
                <c:pt idx="404">
                  <c:v>54.4</c:v>
                </c:pt>
                <c:pt idx="405">
                  <c:v>54.8</c:v>
                </c:pt>
                <c:pt idx="406">
                  <c:v>55</c:v>
                </c:pt>
                <c:pt idx="407">
                  <c:v>55</c:v>
                </c:pt>
                <c:pt idx="408">
                  <c:v>54.9</c:v>
                </c:pt>
                <c:pt idx="409">
                  <c:v>55</c:v>
                </c:pt>
                <c:pt idx="410">
                  <c:v>54.7</c:v>
                </c:pt>
                <c:pt idx="411">
                  <c:v>54.6</c:v>
                </c:pt>
                <c:pt idx="412">
                  <c:v>55</c:v>
                </c:pt>
                <c:pt idx="413">
                  <c:v>55.1</c:v>
                </c:pt>
                <c:pt idx="414">
                  <c:v>55.1</c:v>
                </c:pt>
                <c:pt idx="415">
                  <c:v>55.1</c:v>
                </c:pt>
                <c:pt idx="416">
                  <c:v>55.2</c:v>
                </c:pt>
                <c:pt idx="417">
                  <c:v>54.5</c:v>
                </c:pt>
                <c:pt idx="418">
                  <c:v>55.1</c:v>
                </c:pt>
                <c:pt idx="419">
                  <c:v>55.1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55.6</c:v>
                </c:pt>
                <c:pt idx="424">
                  <c:v>55.1</c:v>
                </c:pt>
                <c:pt idx="425">
                  <c:v>55</c:v>
                </c:pt>
                <c:pt idx="426">
                  <c:v>54.6</c:v>
                </c:pt>
                <c:pt idx="427">
                  <c:v>54.7</c:v>
                </c:pt>
                <c:pt idx="428">
                  <c:v>54.7</c:v>
                </c:pt>
                <c:pt idx="429">
                  <c:v>54.7</c:v>
                </c:pt>
                <c:pt idx="430">
                  <c:v>54.5</c:v>
                </c:pt>
                <c:pt idx="431">
                  <c:v>55</c:v>
                </c:pt>
                <c:pt idx="432">
                  <c:v>55.5</c:v>
                </c:pt>
                <c:pt idx="433">
                  <c:v>55.4</c:v>
                </c:pt>
                <c:pt idx="434">
                  <c:v>55.6</c:v>
                </c:pt>
                <c:pt idx="435">
                  <c:v>55.5</c:v>
                </c:pt>
                <c:pt idx="436">
                  <c:v>55.5</c:v>
                </c:pt>
                <c:pt idx="437">
                  <c:v>55</c:v>
                </c:pt>
                <c:pt idx="438">
                  <c:v>55.7</c:v>
                </c:pt>
                <c:pt idx="439">
                  <c:v>55.9</c:v>
                </c:pt>
                <c:pt idx="440">
                  <c:v>56.6</c:v>
                </c:pt>
                <c:pt idx="441">
                  <c:v>56.5</c:v>
                </c:pt>
                <c:pt idx="442">
                  <c:v>56.5</c:v>
                </c:pt>
                <c:pt idx="443">
                  <c:v>56.5</c:v>
                </c:pt>
                <c:pt idx="444">
                  <c:v>56.6</c:v>
                </c:pt>
                <c:pt idx="445">
                  <c:v>57</c:v>
                </c:pt>
                <c:pt idx="446">
                  <c:v>57.1</c:v>
                </c:pt>
                <c:pt idx="447">
                  <c:v>56.8</c:v>
                </c:pt>
                <c:pt idx="448">
                  <c:v>56.6</c:v>
                </c:pt>
                <c:pt idx="449">
                  <c:v>56.6</c:v>
                </c:pt>
                <c:pt idx="450">
                  <c:v>56.7</c:v>
                </c:pt>
                <c:pt idx="451">
                  <c:v>57.6</c:v>
                </c:pt>
                <c:pt idx="452">
                  <c:v>57.1</c:v>
                </c:pt>
                <c:pt idx="453">
                  <c:v>56.7</c:v>
                </c:pt>
                <c:pt idx="454">
                  <c:v>55.6</c:v>
                </c:pt>
                <c:pt idx="455">
                  <c:v>55.9</c:v>
                </c:pt>
                <c:pt idx="456">
                  <c:v>55.9</c:v>
                </c:pt>
                <c:pt idx="457">
                  <c:v>55.9</c:v>
                </c:pt>
                <c:pt idx="458">
                  <c:v>55.8</c:v>
                </c:pt>
                <c:pt idx="459">
                  <c:v>55.8</c:v>
                </c:pt>
                <c:pt idx="460">
                  <c:v>56.1</c:v>
                </c:pt>
                <c:pt idx="461">
                  <c:v>55.9</c:v>
                </c:pt>
                <c:pt idx="462">
                  <c:v>55.7</c:v>
                </c:pt>
                <c:pt idx="463">
                  <c:v>55.7</c:v>
                </c:pt>
                <c:pt idx="464">
                  <c:v>55.7</c:v>
                </c:pt>
                <c:pt idx="465">
                  <c:v>56.3</c:v>
                </c:pt>
                <c:pt idx="466">
                  <c:v>56</c:v>
                </c:pt>
                <c:pt idx="467">
                  <c:v>56.3</c:v>
                </c:pt>
                <c:pt idx="468">
                  <c:v>56.1</c:v>
                </c:pt>
                <c:pt idx="469">
                  <c:v>56.3</c:v>
                </c:pt>
                <c:pt idx="470">
                  <c:v>56.3</c:v>
                </c:pt>
                <c:pt idx="471">
                  <c:v>56.3</c:v>
                </c:pt>
                <c:pt idx="472">
                  <c:v>57.3</c:v>
                </c:pt>
                <c:pt idx="473">
                  <c:v>56.6</c:v>
                </c:pt>
                <c:pt idx="474">
                  <c:v>56.3</c:v>
                </c:pt>
                <c:pt idx="475">
                  <c:v>55.9</c:v>
                </c:pt>
                <c:pt idx="476">
                  <c:v>56.4</c:v>
                </c:pt>
                <c:pt idx="477">
                  <c:v>56.4</c:v>
                </c:pt>
                <c:pt idx="478">
                  <c:v>56.4</c:v>
                </c:pt>
                <c:pt idx="479">
                  <c:v>56.3</c:v>
                </c:pt>
                <c:pt idx="480">
                  <c:v>56.8</c:v>
                </c:pt>
                <c:pt idx="481">
                  <c:v>56.8</c:v>
                </c:pt>
                <c:pt idx="482">
                  <c:v>55.8</c:v>
                </c:pt>
                <c:pt idx="483">
                  <c:v>55.3</c:v>
                </c:pt>
                <c:pt idx="484">
                  <c:v>55.3</c:v>
                </c:pt>
                <c:pt idx="485">
                  <c:v>55.3</c:v>
                </c:pt>
                <c:pt idx="486">
                  <c:v>55.7</c:v>
                </c:pt>
                <c:pt idx="487">
                  <c:v>55.2</c:v>
                </c:pt>
                <c:pt idx="488">
                  <c:v>55.4</c:v>
                </c:pt>
                <c:pt idx="489">
                  <c:v>55</c:v>
                </c:pt>
                <c:pt idx="490">
                  <c:v>55.6</c:v>
                </c:pt>
                <c:pt idx="491">
                  <c:v>55.6</c:v>
                </c:pt>
                <c:pt idx="492">
                  <c:v>55.5</c:v>
                </c:pt>
                <c:pt idx="493">
                  <c:v>56.1</c:v>
                </c:pt>
                <c:pt idx="494">
                  <c:v>55.4</c:v>
                </c:pt>
                <c:pt idx="495">
                  <c:v>54.5</c:v>
                </c:pt>
                <c:pt idx="496">
                  <c:v>55.6</c:v>
                </c:pt>
                <c:pt idx="497">
                  <c:v>55.8</c:v>
                </c:pt>
                <c:pt idx="498">
                  <c:v>55.9</c:v>
                </c:pt>
                <c:pt idx="499">
                  <c:v>55.5</c:v>
                </c:pt>
                <c:pt idx="500">
                  <c:v>53.9</c:v>
                </c:pt>
                <c:pt idx="501">
                  <c:v>53.8</c:v>
                </c:pt>
                <c:pt idx="502">
                  <c:v>53.5</c:v>
                </c:pt>
                <c:pt idx="503">
                  <c:v>53.7</c:v>
                </c:pt>
                <c:pt idx="504">
                  <c:v>52.4</c:v>
                </c:pt>
                <c:pt idx="505">
                  <c:v>52.5</c:v>
                </c:pt>
                <c:pt idx="506">
                  <c:v>52.4</c:v>
                </c:pt>
                <c:pt idx="507">
                  <c:v>51.4</c:v>
                </c:pt>
                <c:pt idx="508">
                  <c:v>51</c:v>
                </c:pt>
                <c:pt idx="509">
                  <c:v>51</c:v>
                </c:pt>
                <c:pt idx="510">
                  <c:v>51.8</c:v>
                </c:pt>
                <c:pt idx="511">
                  <c:v>52.1</c:v>
                </c:pt>
                <c:pt idx="512">
                  <c:v>52.1</c:v>
                </c:pt>
                <c:pt idx="513">
                  <c:v>52.1</c:v>
                </c:pt>
                <c:pt idx="514">
                  <c:v>51.5</c:v>
                </c:pt>
                <c:pt idx="515">
                  <c:v>51.6</c:v>
                </c:pt>
                <c:pt idx="516">
                  <c:v>51.4</c:v>
                </c:pt>
                <c:pt idx="517">
                  <c:v>51</c:v>
                </c:pt>
                <c:pt idx="518">
                  <c:v>50.9</c:v>
                </c:pt>
                <c:pt idx="519">
                  <c:v>50.9</c:v>
                </c:pt>
                <c:pt idx="520">
                  <c:v>50.9</c:v>
                </c:pt>
                <c:pt idx="521">
                  <c:v>51.2</c:v>
                </c:pt>
                <c:pt idx="522">
                  <c:v>51.2</c:v>
                </c:pt>
                <c:pt idx="523">
                  <c:v>51.5</c:v>
                </c:pt>
                <c:pt idx="524">
                  <c:v>51.7</c:v>
                </c:pt>
                <c:pt idx="525">
                  <c:v>51.8</c:v>
                </c:pt>
                <c:pt idx="526">
                  <c:v>51.8</c:v>
                </c:pt>
                <c:pt idx="527">
                  <c:v>51.8</c:v>
                </c:pt>
                <c:pt idx="528">
                  <c:v>51.7</c:v>
                </c:pt>
                <c:pt idx="529">
                  <c:v>51.6</c:v>
                </c:pt>
                <c:pt idx="530">
                  <c:v>52.1</c:v>
                </c:pt>
                <c:pt idx="531">
                  <c:v>52</c:v>
                </c:pt>
                <c:pt idx="532">
                  <c:v>52.4</c:v>
                </c:pt>
                <c:pt idx="533">
                  <c:v>52.4</c:v>
                </c:pt>
                <c:pt idx="534">
                  <c:v>52.4</c:v>
                </c:pt>
                <c:pt idx="535">
                  <c:v>52.3</c:v>
                </c:pt>
                <c:pt idx="536">
                  <c:v>52.7</c:v>
                </c:pt>
                <c:pt idx="537">
                  <c:v>52.5</c:v>
                </c:pt>
                <c:pt idx="538">
                  <c:v>52.4</c:v>
                </c:pt>
                <c:pt idx="539">
                  <c:v>52.4</c:v>
                </c:pt>
                <c:pt idx="540">
                  <c:v>52.4</c:v>
                </c:pt>
                <c:pt idx="541">
                  <c:v>52.4</c:v>
                </c:pt>
                <c:pt idx="542">
                  <c:v>53.7</c:v>
                </c:pt>
                <c:pt idx="543">
                  <c:v>54.7</c:v>
                </c:pt>
                <c:pt idx="544">
                  <c:v>54.2</c:v>
                </c:pt>
                <c:pt idx="545">
                  <c:v>54</c:v>
                </c:pt>
                <c:pt idx="546">
                  <c:v>54.2</c:v>
                </c:pt>
                <c:pt idx="547">
                  <c:v>54.2</c:v>
                </c:pt>
                <c:pt idx="548">
                  <c:v>54.2</c:v>
                </c:pt>
                <c:pt idx="549">
                  <c:v>54.2</c:v>
                </c:pt>
                <c:pt idx="550">
                  <c:v>54.7</c:v>
                </c:pt>
                <c:pt idx="551">
                  <c:v>54.4</c:v>
                </c:pt>
                <c:pt idx="552">
                  <c:v>54.1</c:v>
                </c:pt>
                <c:pt idx="553">
                  <c:v>54.1</c:v>
                </c:pt>
                <c:pt idx="554">
                  <c:v>54.1</c:v>
                </c:pt>
                <c:pt idx="555">
                  <c:v>54.2</c:v>
                </c:pt>
                <c:pt idx="556">
                  <c:v>54.2</c:v>
                </c:pt>
                <c:pt idx="557">
                  <c:v>53.5</c:v>
                </c:pt>
                <c:pt idx="558">
                  <c:v>53.6</c:v>
                </c:pt>
                <c:pt idx="559">
                  <c:v>53.8</c:v>
                </c:pt>
                <c:pt idx="560">
                  <c:v>53.9</c:v>
                </c:pt>
                <c:pt idx="561">
                  <c:v>53.9</c:v>
                </c:pt>
                <c:pt idx="562">
                  <c:v>53.9</c:v>
                </c:pt>
                <c:pt idx="563">
                  <c:v>53.2</c:v>
                </c:pt>
                <c:pt idx="564">
                  <c:v>52.7</c:v>
                </c:pt>
                <c:pt idx="565">
                  <c:v>52.7</c:v>
                </c:pt>
                <c:pt idx="566">
                  <c:v>52.6</c:v>
                </c:pt>
                <c:pt idx="567">
                  <c:v>52.4</c:v>
                </c:pt>
                <c:pt idx="568">
                  <c:v>52.4</c:v>
                </c:pt>
                <c:pt idx="569">
                  <c:v>52.5</c:v>
                </c:pt>
                <c:pt idx="570">
                  <c:v>51.5</c:v>
                </c:pt>
                <c:pt idx="571">
                  <c:v>52</c:v>
                </c:pt>
                <c:pt idx="572">
                  <c:v>51.7</c:v>
                </c:pt>
                <c:pt idx="573">
                  <c:v>51.2</c:v>
                </c:pt>
                <c:pt idx="574">
                  <c:v>51.2</c:v>
                </c:pt>
                <c:pt idx="575">
                  <c:v>51.2</c:v>
                </c:pt>
                <c:pt idx="576">
                  <c:v>51.2</c:v>
                </c:pt>
                <c:pt idx="577">
                  <c:v>51</c:v>
                </c:pt>
                <c:pt idx="578">
                  <c:v>50.7</c:v>
                </c:pt>
                <c:pt idx="579">
                  <c:v>51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50.5</c:v>
                </c:pt>
                <c:pt idx="584">
                  <c:v>50.2</c:v>
                </c:pt>
                <c:pt idx="585">
                  <c:v>50.9</c:v>
                </c:pt>
                <c:pt idx="586">
                  <c:v>51</c:v>
                </c:pt>
                <c:pt idx="587">
                  <c:v>50.2</c:v>
                </c:pt>
                <c:pt idx="588">
                  <c:v>50.4</c:v>
                </c:pt>
                <c:pt idx="589">
                  <c:v>50.4</c:v>
                </c:pt>
                <c:pt idx="590">
                  <c:v>50.4</c:v>
                </c:pt>
                <c:pt idx="591">
                  <c:v>50</c:v>
                </c:pt>
                <c:pt idx="592">
                  <c:v>50.7</c:v>
                </c:pt>
                <c:pt idx="593">
                  <c:v>50.9</c:v>
                </c:pt>
                <c:pt idx="594">
                  <c:v>50</c:v>
                </c:pt>
                <c:pt idx="595">
                  <c:v>50.5</c:v>
                </c:pt>
                <c:pt idx="596">
                  <c:v>50.5</c:v>
                </c:pt>
                <c:pt idx="597">
                  <c:v>50.5</c:v>
                </c:pt>
                <c:pt idx="598">
                  <c:v>50.3</c:v>
                </c:pt>
                <c:pt idx="599">
                  <c:v>50.3</c:v>
                </c:pt>
                <c:pt idx="600">
                  <c:v>49.8</c:v>
                </c:pt>
                <c:pt idx="601">
                  <c:v>49.7</c:v>
                </c:pt>
                <c:pt idx="602">
                  <c:v>50.5</c:v>
                </c:pt>
                <c:pt idx="603">
                  <c:v>50.5</c:v>
                </c:pt>
                <c:pt idx="604">
                  <c:v>50.5</c:v>
                </c:pt>
                <c:pt idx="605">
                  <c:v>50.6</c:v>
                </c:pt>
                <c:pt idx="606">
                  <c:v>49.7</c:v>
                </c:pt>
                <c:pt idx="607">
                  <c:v>49.1</c:v>
                </c:pt>
                <c:pt idx="608">
                  <c:v>48.9</c:v>
                </c:pt>
                <c:pt idx="609">
                  <c:v>49.3</c:v>
                </c:pt>
                <c:pt idx="610">
                  <c:v>49.3</c:v>
                </c:pt>
                <c:pt idx="611">
                  <c:v>49.3</c:v>
                </c:pt>
                <c:pt idx="612">
                  <c:v>49.3</c:v>
                </c:pt>
                <c:pt idx="613">
                  <c:v>49.2</c:v>
                </c:pt>
                <c:pt idx="614">
                  <c:v>48.8</c:v>
                </c:pt>
                <c:pt idx="615">
                  <c:v>48.8</c:v>
                </c:pt>
                <c:pt idx="616">
                  <c:v>49.1</c:v>
                </c:pt>
                <c:pt idx="617">
                  <c:v>49.1</c:v>
                </c:pt>
                <c:pt idx="618">
                  <c:v>49.1</c:v>
                </c:pt>
                <c:pt idx="619">
                  <c:v>49.5</c:v>
                </c:pt>
                <c:pt idx="620">
                  <c:v>49.8</c:v>
                </c:pt>
                <c:pt idx="621">
                  <c:v>49.9</c:v>
                </c:pt>
                <c:pt idx="622">
                  <c:v>49.8</c:v>
                </c:pt>
                <c:pt idx="623">
                  <c:v>49.7</c:v>
                </c:pt>
                <c:pt idx="624">
                  <c:v>49.7</c:v>
                </c:pt>
                <c:pt idx="625">
                  <c:v>49.6</c:v>
                </c:pt>
                <c:pt idx="626">
                  <c:v>49.2</c:v>
                </c:pt>
                <c:pt idx="627">
                  <c:v>47.9</c:v>
                </c:pt>
                <c:pt idx="628">
                  <c:v>48.1</c:v>
                </c:pt>
                <c:pt idx="629">
                  <c:v>47.1</c:v>
                </c:pt>
                <c:pt idx="630">
                  <c:v>47.2</c:v>
                </c:pt>
                <c:pt idx="631">
                  <c:v>47.2</c:v>
                </c:pt>
                <c:pt idx="632">
                  <c:v>47.2</c:v>
                </c:pt>
                <c:pt idx="633">
                  <c:v>45.8</c:v>
                </c:pt>
                <c:pt idx="634">
                  <c:v>46</c:v>
                </c:pt>
                <c:pt idx="635">
                  <c:v>46.3</c:v>
                </c:pt>
                <c:pt idx="636">
                  <c:v>45.9</c:v>
                </c:pt>
                <c:pt idx="637">
                  <c:v>46.2</c:v>
                </c:pt>
                <c:pt idx="638">
                  <c:v>46.2</c:v>
                </c:pt>
                <c:pt idx="639">
                  <c:v>46.2</c:v>
                </c:pt>
                <c:pt idx="640">
                  <c:v>46.7</c:v>
                </c:pt>
                <c:pt idx="641">
                  <c:v>46.8</c:v>
                </c:pt>
                <c:pt idx="642">
                  <c:v>46.4</c:v>
                </c:pt>
                <c:pt idx="643">
                  <c:v>46.3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45.7</c:v>
                </c:pt>
                <c:pt idx="648">
                  <c:v>45.8</c:v>
                </c:pt>
                <c:pt idx="649">
                  <c:v>46.4</c:v>
                </c:pt>
                <c:pt idx="650">
                  <c:v>46.3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46.7</c:v>
                </c:pt>
                <c:pt idx="655">
                  <c:v>47</c:v>
                </c:pt>
                <c:pt idx="656">
                  <c:v>46.8</c:v>
                </c:pt>
                <c:pt idx="657">
                  <c:v>46.9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48.2</c:v>
                </c:pt>
                <c:pt idx="662">
                  <c:v>48.2</c:v>
                </c:pt>
                <c:pt idx="663">
                  <c:v>48.5</c:v>
                </c:pt>
                <c:pt idx="664">
                  <c:v>47.8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46.6</c:v>
                </c:pt>
                <c:pt idx="669">
                  <c:v>46.6</c:v>
                </c:pt>
                <c:pt idx="670">
                  <c:v>45.7</c:v>
                </c:pt>
                <c:pt idx="671">
                  <c:v>45.6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47</c:v>
                </c:pt>
                <c:pt idx="676">
                  <c:v>47</c:v>
                </c:pt>
                <c:pt idx="677">
                  <c:v>46.8</c:v>
                </c:pt>
                <c:pt idx="678">
                  <c:v>47</c:v>
                </c:pt>
                <c:pt idx="679">
                  <c:v>47.1</c:v>
                </c:pt>
                <c:pt idx="680">
                  <c:v>47.1</c:v>
                </c:pt>
                <c:pt idx="681">
                  <c:v>47</c:v>
                </c:pt>
                <c:pt idx="682">
                  <c:v>46.7</c:v>
                </c:pt>
                <c:pt idx="683">
                  <c:v>47.6</c:v>
                </c:pt>
                <c:pt idx="684">
                  <c:v>47.8</c:v>
                </c:pt>
                <c:pt idx="685">
                  <c:v>48.5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</c:v>
                </c:pt>
                <c:pt idx="690">
                  <c:v>48.2</c:v>
                </c:pt>
                <c:pt idx="691">
                  <c:v>47.8</c:v>
                </c:pt>
                <c:pt idx="692">
                  <c:v>48</c:v>
                </c:pt>
                <c:pt idx="693">
                  <c:v>48.1</c:v>
                </c:pt>
                <c:pt idx="694">
                  <c:v>48.1</c:v>
                </c:pt>
                <c:pt idx="695">
                  <c:v>48</c:v>
                </c:pt>
                <c:pt idx="696">
                  <c:v>47.6</c:v>
                </c:pt>
                <c:pt idx="697">
                  <c:v>48</c:v>
                </c:pt>
                <c:pt idx="698">
                  <c:v>48.4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49.4</c:v>
                </c:pt>
                <c:pt idx="704">
                  <c:v>49.2</c:v>
                </c:pt>
                <c:pt idx="705">
                  <c:v>49.1</c:v>
                </c:pt>
                <c:pt idx="706">
                  <c:v>48.7</c:v>
                </c:pt>
                <c:pt idx="707">
                  <c:v>49.1</c:v>
                </c:pt>
                <c:pt idx="708">
                  <c:v>49.1</c:v>
                </c:pt>
                <c:pt idx="709">
                  <c:v>49.1</c:v>
                </c:pt>
                <c:pt idx="710">
                  <c:v>49.4</c:v>
                </c:pt>
                <c:pt idx="711">
                  <c:v>49.6</c:v>
                </c:pt>
                <c:pt idx="712">
                  <c:v>49.9</c:v>
                </c:pt>
                <c:pt idx="713">
                  <c:v>50</c:v>
                </c:pt>
                <c:pt idx="714">
                  <c:v>50.6</c:v>
                </c:pt>
                <c:pt idx="715">
                  <c:v>50.6</c:v>
                </c:pt>
                <c:pt idx="716">
                  <c:v>50.6</c:v>
                </c:pt>
                <c:pt idx="717">
                  <c:v>50.2</c:v>
                </c:pt>
                <c:pt idx="718">
                  <c:v>50.3</c:v>
                </c:pt>
                <c:pt idx="719">
                  <c:v>50.4</c:v>
                </c:pt>
                <c:pt idx="720">
                  <c:v>50.2</c:v>
                </c:pt>
                <c:pt idx="721">
                  <c:v>49.9</c:v>
                </c:pt>
                <c:pt idx="722">
                  <c:v>49.9</c:v>
                </c:pt>
                <c:pt idx="723">
                  <c:v>49.8</c:v>
                </c:pt>
                <c:pt idx="724">
                  <c:v>50.4</c:v>
                </c:pt>
                <c:pt idx="725">
                  <c:v>49.6</c:v>
                </c:pt>
                <c:pt idx="726">
                  <c:v>49.5</c:v>
                </c:pt>
                <c:pt idx="727">
                  <c:v>49.8</c:v>
                </c:pt>
                <c:pt idx="728">
                  <c:v>49.6</c:v>
                </c:pt>
                <c:pt idx="729">
                  <c:v>49.6</c:v>
                </c:pt>
                <c:pt idx="730">
                  <c:v>49.5</c:v>
                </c:pt>
                <c:pt idx="731">
                  <c:v>49.3</c:v>
                </c:pt>
                <c:pt idx="732">
                  <c:v>48.7</c:v>
                </c:pt>
                <c:pt idx="733">
                  <c:v>48.2</c:v>
                </c:pt>
                <c:pt idx="734">
                  <c:v>48.3</c:v>
                </c:pt>
                <c:pt idx="735">
                  <c:v>48.5</c:v>
                </c:pt>
                <c:pt idx="736">
                  <c:v>48.5</c:v>
                </c:pt>
                <c:pt idx="737">
                  <c:v>48.4</c:v>
                </c:pt>
                <c:pt idx="738">
                  <c:v>48.3</c:v>
                </c:pt>
                <c:pt idx="739">
                  <c:v>47.6</c:v>
                </c:pt>
                <c:pt idx="740">
                  <c:v>48.1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47.9</c:v>
                </c:pt>
                <c:pt idx="745">
                  <c:v>48</c:v>
                </c:pt>
                <c:pt idx="746">
                  <c:v>48.7</c:v>
                </c:pt>
                <c:pt idx="747">
                  <c:v>48.5</c:v>
                </c:pt>
                <c:pt idx="748">
                  <c:v>48.7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48.9</c:v>
                </c:pt>
                <c:pt idx="753">
                  <c:v>48.9</c:v>
                </c:pt>
                <c:pt idx="754">
                  <c:v>49.6</c:v>
                </c:pt>
                <c:pt idx="755">
                  <c:v>50.8</c:v>
                </c:pt>
                <c:pt idx="756">
                  <c:v>50.9</c:v>
                </c:pt>
                <c:pt idx="757">
                  <c:v>50.9</c:v>
                </c:pt>
                <c:pt idx="758">
                  <c:v>50.8</c:v>
                </c:pt>
                <c:pt idx="759">
                  <c:v>50.7</c:v>
                </c:pt>
                <c:pt idx="760">
                  <c:v>51.1</c:v>
                </c:pt>
                <c:pt idx="761">
                  <c:v>51.1</c:v>
                </c:pt>
                <c:pt idx="762">
                  <c:v>51.2</c:v>
                </c:pt>
                <c:pt idx="763">
                  <c:v>51.3</c:v>
                </c:pt>
                <c:pt idx="764">
                  <c:v>51.3</c:v>
                </c:pt>
                <c:pt idx="765">
                  <c:v>51.3</c:v>
                </c:pt>
                <c:pt idx="766">
                  <c:v>51.3</c:v>
                </c:pt>
                <c:pt idx="767">
                  <c:v>51.6</c:v>
                </c:pt>
                <c:pt idx="768">
                  <c:v>51.4</c:v>
                </c:pt>
                <c:pt idx="769">
                  <c:v>51.6</c:v>
                </c:pt>
                <c:pt idx="770">
                  <c:v>51.7</c:v>
                </c:pt>
                <c:pt idx="771">
                  <c:v>51.7</c:v>
                </c:pt>
                <c:pt idx="772">
                  <c:v>51.6</c:v>
                </c:pt>
                <c:pt idx="773">
                  <c:v>52.1</c:v>
                </c:pt>
                <c:pt idx="774">
                  <c:v>51.5</c:v>
                </c:pt>
                <c:pt idx="775">
                  <c:v>50.8</c:v>
                </c:pt>
                <c:pt idx="776">
                  <c:v>51.2</c:v>
                </c:pt>
                <c:pt idx="777">
                  <c:v>52.6</c:v>
                </c:pt>
                <c:pt idx="778">
                  <c:v>52.6</c:v>
                </c:pt>
                <c:pt idx="779">
                  <c:v>52.6</c:v>
                </c:pt>
                <c:pt idx="780">
                  <c:v>51.9</c:v>
                </c:pt>
                <c:pt idx="781">
                  <c:v>52</c:v>
                </c:pt>
                <c:pt idx="782">
                  <c:v>52.1</c:v>
                </c:pt>
                <c:pt idx="783">
                  <c:v>51.8</c:v>
                </c:pt>
                <c:pt idx="784">
                  <c:v>52</c:v>
                </c:pt>
                <c:pt idx="785">
                  <c:v>52</c:v>
                </c:pt>
                <c:pt idx="786">
                  <c:v>52</c:v>
                </c:pt>
                <c:pt idx="787">
                  <c:v>52.5</c:v>
                </c:pt>
                <c:pt idx="788">
                  <c:v>51.9</c:v>
                </c:pt>
                <c:pt idx="789">
                  <c:v>51.6</c:v>
                </c:pt>
                <c:pt idx="790">
                  <c:v>52.1</c:v>
                </c:pt>
                <c:pt idx="791">
                  <c:v>52.1</c:v>
                </c:pt>
                <c:pt idx="792">
                  <c:v>52.1</c:v>
                </c:pt>
                <c:pt idx="793">
                  <c:v>52.1</c:v>
                </c:pt>
                <c:pt idx="794">
                  <c:v>52</c:v>
                </c:pt>
                <c:pt idx="795">
                  <c:v>52.1</c:v>
                </c:pt>
                <c:pt idx="796">
                  <c:v>52.4</c:v>
                </c:pt>
                <c:pt idx="797">
                  <c:v>52.1</c:v>
                </c:pt>
                <c:pt idx="798">
                  <c:v>51.9</c:v>
                </c:pt>
                <c:pt idx="799">
                  <c:v>51.9</c:v>
                </c:pt>
                <c:pt idx="800">
                  <c:v>51.8</c:v>
                </c:pt>
                <c:pt idx="801">
                  <c:v>51.7</c:v>
                </c:pt>
                <c:pt idx="802">
                  <c:v>51</c:v>
                </c:pt>
                <c:pt idx="803">
                  <c:v>51</c:v>
                </c:pt>
                <c:pt idx="804">
                  <c:v>51.3</c:v>
                </c:pt>
                <c:pt idx="805">
                  <c:v>50.9</c:v>
                </c:pt>
                <c:pt idx="806">
                  <c:v>50.9</c:v>
                </c:pt>
                <c:pt idx="807">
                  <c:v>50.8</c:v>
                </c:pt>
                <c:pt idx="808">
                  <c:v>51.2</c:v>
                </c:pt>
                <c:pt idx="809">
                  <c:v>52</c:v>
                </c:pt>
                <c:pt idx="810">
                  <c:v>51.6</c:v>
                </c:pt>
                <c:pt idx="811">
                  <c:v>52.1</c:v>
                </c:pt>
                <c:pt idx="812">
                  <c:v>52.9</c:v>
                </c:pt>
                <c:pt idx="813">
                  <c:v>52.9</c:v>
                </c:pt>
                <c:pt idx="814">
                  <c:v>52.9</c:v>
                </c:pt>
                <c:pt idx="815">
                  <c:v>52.7</c:v>
                </c:pt>
                <c:pt idx="816">
                  <c:v>53</c:v>
                </c:pt>
                <c:pt idx="817">
                  <c:v>52.4</c:v>
                </c:pt>
                <c:pt idx="818">
                  <c:v>52.3</c:v>
                </c:pt>
                <c:pt idx="819">
                  <c:v>53.3</c:v>
                </c:pt>
                <c:pt idx="820">
                  <c:v>53.3</c:v>
                </c:pt>
                <c:pt idx="821">
                  <c:v>53.3</c:v>
                </c:pt>
                <c:pt idx="822">
                  <c:v>53.3</c:v>
                </c:pt>
                <c:pt idx="823">
                  <c:v>53</c:v>
                </c:pt>
                <c:pt idx="824">
                  <c:v>53.4</c:v>
                </c:pt>
                <c:pt idx="825">
                  <c:v>53.3</c:v>
                </c:pt>
                <c:pt idx="826">
                  <c:v>54.3</c:v>
                </c:pt>
                <c:pt idx="827">
                  <c:v>54.3</c:v>
                </c:pt>
                <c:pt idx="828">
                  <c:v>54.3</c:v>
                </c:pt>
                <c:pt idx="829">
                  <c:v>54.8</c:v>
                </c:pt>
                <c:pt idx="830">
                  <c:v>54.9</c:v>
                </c:pt>
                <c:pt idx="831">
                  <c:v>54.7</c:v>
                </c:pt>
                <c:pt idx="832">
                  <c:v>55.5</c:v>
                </c:pt>
                <c:pt idx="833">
                  <c:v>55.4</c:v>
                </c:pt>
                <c:pt idx="834">
                  <c:v>55.4</c:v>
                </c:pt>
                <c:pt idx="835">
                  <c:v>55.4</c:v>
                </c:pt>
                <c:pt idx="836">
                  <c:v>55.4</c:v>
                </c:pt>
                <c:pt idx="837">
                  <c:v>55.5</c:v>
                </c:pt>
                <c:pt idx="838">
                  <c:v>55.2</c:v>
                </c:pt>
                <c:pt idx="839">
                  <c:v>54.9</c:v>
                </c:pt>
                <c:pt idx="840">
                  <c:v>54.7</c:v>
                </c:pt>
                <c:pt idx="841">
                  <c:v>54.7</c:v>
                </c:pt>
                <c:pt idx="842">
                  <c:v>54.7</c:v>
                </c:pt>
                <c:pt idx="843">
                  <c:v>54.3</c:v>
                </c:pt>
                <c:pt idx="844">
                  <c:v>54.1</c:v>
                </c:pt>
                <c:pt idx="845">
                  <c:v>54</c:v>
                </c:pt>
                <c:pt idx="846">
                  <c:v>54.3</c:v>
                </c:pt>
                <c:pt idx="847">
                  <c:v>54.1</c:v>
                </c:pt>
                <c:pt idx="848">
                  <c:v>54.1</c:v>
                </c:pt>
                <c:pt idx="849">
                  <c:v>54.1</c:v>
                </c:pt>
                <c:pt idx="850">
                  <c:v>54.6</c:v>
                </c:pt>
                <c:pt idx="851">
                  <c:v>54.4</c:v>
                </c:pt>
                <c:pt idx="852">
                  <c:v>53.9</c:v>
                </c:pt>
                <c:pt idx="853">
                  <c:v>54</c:v>
                </c:pt>
                <c:pt idx="854">
                  <c:v>55</c:v>
                </c:pt>
                <c:pt idx="855">
                  <c:v>55</c:v>
                </c:pt>
                <c:pt idx="856">
                  <c:v>54.9</c:v>
                </c:pt>
                <c:pt idx="857">
                  <c:v>55.1</c:v>
                </c:pt>
                <c:pt idx="858">
                  <c:v>54.7</c:v>
                </c:pt>
                <c:pt idx="859">
                  <c:v>54</c:v>
                </c:pt>
                <c:pt idx="860">
                  <c:v>54.4</c:v>
                </c:pt>
                <c:pt idx="861">
                  <c:v>54</c:v>
                </c:pt>
                <c:pt idx="862">
                  <c:v>54</c:v>
                </c:pt>
                <c:pt idx="863">
                  <c:v>53.9</c:v>
                </c:pt>
                <c:pt idx="864">
                  <c:v>54.4</c:v>
                </c:pt>
                <c:pt idx="865">
                  <c:v>54.2</c:v>
                </c:pt>
                <c:pt idx="866">
                  <c:v>53.8</c:v>
                </c:pt>
                <c:pt idx="867">
                  <c:v>54.9</c:v>
                </c:pt>
                <c:pt idx="868">
                  <c:v>55.8</c:v>
                </c:pt>
                <c:pt idx="869">
                  <c:v>55.8</c:v>
                </c:pt>
                <c:pt idx="870">
                  <c:v>55.8</c:v>
                </c:pt>
                <c:pt idx="871">
                  <c:v>56.1</c:v>
                </c:pt>
                <c:pt idx="872">
                  <c:v>55.8</c:v>
                </c:pt>
                <c:pt idx="873">
                  <c:v>57.1</c:v>
                </c:pt>
                <c:pt idx="874">
                  <c:v>56.1</c:v>
                </c:pt>
                <c:pt idx="875">
                  <c:v>55.4</c:v>
                </c:pt>
                <c:pt idx="876">
                  <c:v>55.4</c:v>
                </c:pt>
                <c:pt idx="877">
                  <c:v>55.2</c:v>
                </c:pt>
                <c:pt idx="878">
                  <c:v>54.4</c:v>
                </c:pt>
                <c:pt idx="879">
                  <c:v>54.2</c:v>
                </c:pt>
                <c:pt idx="880">
                  <c:v>54.5</c:v>
                </c:pt>
                <c:pt idx="881">
                  <c:v>53.5</c:v>
                </c:pt>
                <c:pt idx="882">
                  <c:v>53.1</c:v>
                </c:pt>
                <c:pt idx="883">
                  <c:v>53.1</c:v>
                </c:pt>
                <c:pt idx="884">
                  <c:v>53.1</c:v>
                </c:pt>
                <c:pt idx="885">
                  <c:v>52.9</c:v>
                </c:pt>
                <c:pt idx="886">
                  <c:v>53.6</c:v>
                </c:pt>
                <c:pt idx="887">
                  <c:v>53.4</c:v>
                </c:pt>
                <c:pt idx="888">
                  <c:v>53.5</c:v>
                </c:pt>
                <c:pt idx="889">
                  <c:v>53.3</c:v>
                </c:pt>
                <c:pt idx="890">
                  <c:v>53.3</c:v>
                </c:pt>
                <c:pt idx="891">
                  <c:v>53.2</c:v>
                </c:pt>
                <c:pt idx="892">
                  <c:v>53.3</c:v>
                </c:pt>
                <c:pt idx="893">
                  <c:v>52.5</c:v>
                </c:pt>
                <c:pt idx="894">
                  <c:v>52.1</c:v>
                </c:pt>
                <c:pt idx="895">
                  <c:v>52.5</c:v>
                </c:pt>
                <c:pt idx="896">
                  <c:v>52.2</c:v>
                </c:pt>
                <c:pt idx="897">
                  <c:v>52.2</c:v>
                </c:pt>
                <c:pt idx="898">
                  <c:v>52.2</c:v>
                </c:pt>
                <c:pt idx="899">
                  <c:v>51.4</c:v>
                </c:pt>
                <c:pt idx="900">
                  <c:v>51.5</c:v>
                </c:pt>
                <c:pt idx="901">
                  <c:v>51.3</c:v>
                </c:pt>
                <c:pt idx="902">
                  <c:v>51.2</c:v>
                </c:pt>
                <c:pt idx="903">
                  <c:v>50.8</c:v>
                </c:pt>
                <c:pt idx="904">
                  <c:v>50.8</c:v>
                </c:pt>
                <c:pt idx="905">
                  <c:v>50.7</c:v>
                </c:pt>
                <c:pt idx="906">
                  <c:v>50.7</c:v>
                </c:pt>
                <c:pt idx="907">
                  <c:v>50.8</c:v>
                </c:pt>
                <c:pt idx="908">
                  <c:v>50.5</c:v>
                </c:pt>
                <c:pt idx="909">
                  <c:v>50.5</c:v>
                </c:pt>
                <c:pt idx="910">
                  <c:v>50.3</c:v>
                </c:pt>
                <c:pt idx="911">
                  <c:v>50.3</c:v>
                </c:pt>
                <c:pt idx="912">
                  <c:v>50.2</c:v>
                </c:pt>
                <c:pt idx="913">
                  <c:v>50.3</c:v>
                </c:pt>
                <c:pt idx="914">
                  <c:v>51.1</c:v>
                </c:pt>
                <c:pt idx="915">
                  <c:v>52</c:v>
                </c:pt>
                <c:pt idx="916">
                  <c:v>51.7</c:v>
                </c:pt>
                <c:pt idx="917">
                  <c:v>51.5</c:v>
                </c:pt>
                <c:pt idx="918">
                  <c:v>51.5</c:v>
                </c:pt>
                <c:pt idx="919">
                  <c:v>51.4</c:v>
                </c:pt>
                <c:pt idx="920">
                  <c:v>51.7</c:v>
                </c:pt>
                <c:pt idx="921">
                  <c:v>51.8</c:v>
                </c:pt>
                <c:pt idx="922">
                  <c:v>51</c:v>
                </c:pt>
                <c:pt idx="923">
                  <c:v>51.1</c:v>
                </c:pt>
                <c:pt idx="924">
                  <c:v>51.1</c:v>
                </c:pt>
                <c:pt idx="925">
                  <c:v>51.1</c:v>
                </c:pt>
                <c:pt idx="926">
                  <c:v>51.1</c:v>
                </c:pt>
                <c:pt idx="927">
                  <c:v>51.2</c:v>
                </c:pt>
                <c:pt idx="928">
                  <c:v>51.3</c:v>
                </c:pt>
                <c:pt idx="929">
                  <c:v>51.2</c:v>
                </c:pt>
                <c:pt idx="930">
                  <c:v>50.6</c:v>
                </c:pt>
                <c:pt idx="931">
                  <c:v>50.5</c:v>
                </c:pt>
                <c:pt idx="932">
                  <c:v>50.5</c:v>
                </c:pt>
                <c:pt idx="933">
                  <c:v>50.5</c:v>
                </c:pt>
                <c:pt idx="934">
                  <c:v>50.2</c:v>
                </c:pt>
                <c:pt idx="935">
                  <c:v>50.9</c:v>
                </c:pt>
                <c:pt idx="936">
                  <c:v>51</c:v>
                </c:pt>
                <c:pt idx="937">
                  <c:v>50.6</c:v>
                </c:pt>
                <c:pt idx="938">
                  <c:v>51.3</c:v>
                </c:pt>
                <c:pt idx="939">
                  <c:v>51.3</c:v>
                </c:pt>
                <c:pt idx="940">
                  <c:v>51.3</c:v>
                </c:pt>
                <c:pt idx="941">
                  <c:v>51</c:v>
                </c:pt>
                <c:pt idx="942">
                  <c:v>50.7</c:v>
                </c:pt>
                <c:pt idx="943">
                  <c:v>50.7</c:v>
                </c:pt>
                <c:pt idx="944">
                  <c:v>50.8</c:v>
                </c:pt>
                <c:pt idx="945">
                  <c:v>50.7</c:v>
                </c:pt>
                <c:pt idx="946">
                  <c:v>50.7</c:v>
                </c:pt>
                <c:pt idx="947">
                  <c:v>50.7</c:v>
                </c:pt>
                <c:pt idx="948">
                  <c:v>50.8</c:v>
                </c:pt>
                <c:pt idx="949">
                  <c:v>50.7</c:v>
                </c:pt>
                <c:pt idx="950">
                  <c:v>50.3</c:v>
                </c:pt>
                <c:pt idx="951">
                  <c:v>50.3</c:v>
                </c:pt>
                <c:pt idx="952">
                  <c:v>50.5</c:v>
                </c:pt>
                <c:pt idx="953">
                  <c:v>50.5</c:v>
                </c:pt>
                <c:pt idx="954">
                  <c:v>50.6</c:v>
                </c:pt>
                <c:pt idx="955">
                  <c:v>50.5</c:v>
                </c:pt>
                <c:pt idx="956">
                  <c:v>49.8</c:v>
                </c:pt>
                <c:pt idx="957">
                  <c:v>49.8</c:v>
                </c:pt>
                <c:pt idx="958">
                  <c:v>50.2</c:v>
                </c:pt>
                <c:pt idx="959">
                  <c:v>50.1</c:v>
                </c:pt>
                <c:pt idx="960">
                  <c:v>50.1</c:v>
                </c:pt>
                <c:pt idx="961">
                  <c:v>50.1</c:v>
                </c:pt>
                <c:pt idx="962">
                  <c:v>49.9</c:v>
                </c:pt>
                <c:pt idx="963">
                  <c:v>50.2</c:v>
                </c:pt>
                <c:pt idx="964">
                  <c:v>50.1</c:v>
                </c:pt>
                <c:pt idx="965">
                  <c:v>49.9</c:v>
                </c:pt>
                <c:pt idx="966">
                  <c:v>50.1</c:v>
                </c:pt>
                <c:pt idx="967">
                  <c:v>50.1</c:v>
                </c:pt>
                <c:pt idx="968">
                  <c:v>50.1</c:v>
                </c:pt>
                <c:pt idx="969">
                  <c:v>49.7</c:v>
                </c:pt>
                <c:pt idx="970">
                  <c:v>50</c:v>
                </c:pt>
                <c:pt idx="971">
                  <c:v>49.9</c:v>
                </c:pt>
                <c:pt idx="972">
                  <c:v>50.1</c:v>
                </c:pt>
                <c:pt idx="973">
                  <c:v>50.4</c:v>
                </c:pt>
                <c:pt idx="974">
                  <c:v>50.4</c:v>
                </c:pt>
                <c:pt idx="975">
                  <c:v>50.4</c:v>
                </c:pt>
                <c:pt idx="976">
                  <c:v>50.3</c:v>
                </c:pt>
                <c:pt idx="977">
                  <c:v>50.1</c:v>
                </c:pt>
                <c:pt idx="978">
                  <c:v>50.2</c:v>
                </c:pt>
                <c:pt idx="979">
                  <c:v>50.7</c:v>
                </c:pt>
                <c:pt idx="980">
                  <c:v>51.9</c:v>
                </c:pt>
                <c:pt idx="981">
                  <c:v>51.9</c:v>
                </c:pt>
                <c:pt idx="982">
                  <c:v>51.9</c:v>
                </c:pt>
                <c:pt idx="983">
                  <c:v>52.2</c:v>
                </c:pt>
                <c:pt idx="984">
                  <c:v>52.3</c:v>
                </c:pt>
                <c:pt idx="985">
                  <c:v>52</c:v>
                </c:pt>
                <c:pt idx="986">
                  <c:v>52.4</c:v>
                </c:pt>
                <c:pt idx="987">
                  <c:v>52.4</c:v>
                </c:pt>
                <c:pt idx="988">
                  <c:v>52.4</c:v>
                </c:pt>
                <c:pt idx="989">
                  <c:v>52.3</c:v>
                </c:pt>
                <c:pt idx="990">
                  <c:v>52.3</c:v>
                </c:pt>
                <c:pt idx="991">
                  <c:v>51.9</c:v>
                </c:pt>
                <c:pt idx="992">
                  <c:v>51.5</c:v>
                </c:pt>
                <c:pt idx="993">
                  <c:v>51.3</c:v>
                </c:pt>
                <c:pt idx="994">
                  <c:v>51.1</c:v>
                </c:pt>
                <c:pt idx="995">
                  <c:v>51.1</c:v>
                </c:pt>
                <c:pt idx="996">
                  <c:v>51</c:v>
                </c:pt>
                <c:pt idx="997">
                  <c:v>50.4</c:v>
                </c:pt>
                <c:pt idx="998">
                  <c:v>49.8</c:v>
                </c:pt>
                <c:pt idx="999">
                  <c:v>50.2</c:v>
                </c:pt>
                <c:pt idx="1000">
                  <c:v>50.4</c:v>
                </c:pt>
                <c:pt idx="1001">
                  <c:v>50.1</c:v>
                </c:pt>
                <c:pt idx="1002">
                  <c:v>50.1</c:v>
                </c:pt>
                <c:pt idx="1003">
                  <c:v>50.1</c:v>
                </c:pt>
                <c:pt idx="1004">
                  <c:v>50.5</c:v>
                </c:pt>
                <c:pt idx="1005">
                  <c:v>50.5</c:v>
                </c:pt>
                <c:pt idx="1006">
                  <c:v>50.4</c:v>
                </c:pt>
                <c:pt idx="1007">
                  <c:v>50.7</c:v>
                </c:pt>
                <c:pt idx="1008">
                  <c:v>50.3</c:v>
                </c:pt>
                <c:pt idx="1009">
                  <c:v>50.3</c:v>
                </c:pt>
                <c:pt idx="1010">
                  <c:v>50.4</c:v>
                </c:pt>
                <c:pt idx="1011">
                  <c:v>50.1</c:v>
                </c:pt>
                <c:pt idx="1012">
                  <c:v>50.1</c:v>
                </c:pt>
                <c:pt idx="1013">
                  <c:v>49.7</c:v>
                </c:pt>
                <c:pt idx="1014">
                  <c:v>49.6</c:v>
                </c:pt>
                <c:pt idx="1015">
                  <c:v>49.6</c:v>
                </c:pt>
                <c:pt idx="1016">
                  <c:v>49.6</c:v>
                </c:pt>
                <c:pt idx="1017">
                  <c:v>49.7</c:v>
                </c:pt>
                <c:pt idx="1018">
                  <c:v>50.5</c:v>
                </c:pt>
                <c:pt idx="1019">
                  <c:v>50.3</c:v>
                </c:pt>
                <c:pt idx="1020">
                  <c:v>49.5</c:v>
                </c:pt>
                <c:pt idx="1021">
                  <c:v>49.3</c:v>
                </c:pt>
                <c:pt idx="1022">
                  <c:v>49.4</c:v>
                </c:pt>
                <c:pt idx="1023">
                  <c:v>49.4</c:v>
                </c:pt>
                <c:pt idx="1024">
                  <c:v>49.3</c:v>
                </c:pt>
                <c:pt idx="1025">
                  <c:v>49.3</c:v>
                </c:pt>
                <c:pt idx="1026">
                  <c:v>49.6</c:v>
                </c:pt>
                <c:pt idx="1027">
                  <c:v>49.4</c:v>
                </c:pt>
                <c:pt idx="1028">
                  <c:v>49.7</c:v>
                </c:pt>
                <c:pt idx="1029">
                  <c:v>49.4</c:v>
                </c:pt>
                <c:pt idx="1030">
                  <c:v>49.4</c:v>
                </c:pt>
                <c:pt idx="1031">
                  <c:v>49.4</c:v>
                </c:pt>
                <c:pt idx="1032">
                  <c:v>49.3</c:v>
                </c:pt>
                <c:pt idx="1033">
                  <c:v>48.5</c:v>
                </c:pt>
                <c:pt idx="1034">
                  <c:v>48.7</c:v>
                </c:pt>
                <c:pt idx="1035">
                  <c:v>49.2</c:v>
                </c:pt>
                <c:pt idx="1036">
                  <c:v>49.2</c:v>
                </c:pt>
                <c:pt idx="1037">
                  <c:v>49.2</c:v>
                </c:pt>
                <c:pt idx="1038">
                  <c:v>49.1</c:v>
                </c:pt>
                <c:pt idx="1039">
                  <c:v>49.1</c:v>
                </c:pt>
                <c:pt idx="1040">
                  <c:v>49.6</c:v>
                </c:pt>
                <c:pt idx="1041">
                  <c:v>49.9</c:v>
                </c:pt>
                <c:pt idx="1042">
                  <c:v>49.6</c:v>
                </c:pt>
                <c:pt idx="1043">
                  <c:v>49.3</c:v>
                </c:pt>
                <c:pt idx="1044">
                  <c:v>49.3</c:v>
                </c:pt>
                <c:pt idx="1045">
                  <c:v>49.2</c:v>
                </c:pt>
                <c:pt idx="1046">
                  <c:v>49.3</c:v>
                </c:pt>
                <c:pt idx="1047">
                  <c:v>50.4</c:v>
                </c:pt>
                <c:pt idx="1048">
                  <c:v>50.7</c:v>
                </c:pt>
                <c:pt idx="1049">
                  <c:v>50.4</c:v>
                </c:pt>
                <c:pt idx="1050">
                  <c:v>50.2</c:v>
                </c:pt>
                <c:pt idx="1051">
                  <c:v>50.2</c:v>
                </c:pt>
                <c:pt idx="1052">
                  <c:v>50.2</c:v>
                </c:pt>
                <c:pt idx="1053">
                  <c:v>50.4</c:v>
                </c:pt>
                <c:pt idx="1054">
                  <c:v>50.3</c:v>
                </c:pt>
                <c:pt idx="1055">
                  <c:v>50.4</c:v>
                </c:pt>
                <c:pt idx="1056">
                  <c:v>51.2</c:v>
                </c:pt>
                <c:pt idx="1057">
                  <c:v>51.3</c:v>
                </c:pt>
                <c:pt idx="1058">
                  <c:v>51.3</c:v>
                </c:pt>
                <c:pt idx="1059">
                  <c:v>51.4</c:v>
                </c:pt>
                <c:pt idx="1060">
                  <c:v>50.8</c:v>
                </c:pt>
                <c:pt idx="1061">
                  <c:v>51</c:v>
                </c:pt>
                <c:pt idx="1062">
                  <c:v>51</c:v>
                </c:pt>
                <c:pt idx="1063">
                  <c:v>50.9</c:v>
                </c:pt>
                <c:pt idx="1064">
                  <c:v>51</c:v>
                </c:pt>
                <c:pt idx="1065">
                  <c:v>51</c:v>
                </c:pt>
                <c:pt idx="1066">
                  <c:v>51.1</c:v>
                </c:pt>
                <c:pt idx="1067">
                  <c:v>50.3</c:v>
                </c:pt>
                <c:pt idx="1068">
                  <c:v>50.3</c:v>
                </c:pt>
                <c:pt idx="1069">
                  <c:v>50.7</c:v>
                </c:pt>
                <c:pt idx="1070">
                  <c:v>50.7</c:v>
                </c:pt>
                <c:pt idx="1071">
                  <c:v>50</c:v>
                </c:pt>
                <c:pt idx="1072">
                  <c:v>50</c:v>
                </c:pt>
                <c:pt idx="1073">
                  <c:v>50.1</c:v>
                </c:pt>
                <c:pt idx="1074">
                  <c:v>50</c:v>
                </c:pt>
                <c:pt idx="1075">
                  <c:v>50.2</c:v>
                </c:pt>
                <c:pt idx="1076">
                  <c:v>50.1</c:v>
                </c:pt>
                <c:pt idx="1077">
                  <c:v>50.2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49.3</c:v>
                </c:pt>
                <c:pt idx="1082">
                  <c:v>49.2</c:v>
                </c:pt>
                <c:pt idx="1083">
                  <c:v>48.6</c:v>
                </c:pt>
                <c:pt idx="1084">
                  <c:v>48.6</c:v>
                </c:pt>
                <c:pt idx="1085">
                  <c:v>49.5</c:v>
                </c:pt>
                <c:pt idx="1086">
                  <c:v>49.5</c:v>
                </c:pt>
                <c:pt idx="1087">
                  <c:v>49.5</c:v>
                </c:pt>
                <c:pt idx="1088">
                  <c:v>50.7</c:v>
                </c:pt>
                <c:pt idx="1089">
                  <c:v>50.9</c:v>
                </c:pt>
                <c:pt idx="1090">
                  <c:v>50.9</c:v>
                </c:pt>
                <c:pt idx="1091">
                  <c:v>50.9</c:v>
                </c:pt>
                <c:pt idx="1092">
                  <c:v>51</c:v>
                </c:pt>
                <c:pt idx="1093">
                  <c:v>51</c:v>
                </c:pt>
                <c:pt idx="1094">
                  <c:v>50.9</c:v>
                </c:pt>
                <c:pt idx="1095">
                  <c:v>51.4</c:v>
                </c:pt>
                <c:pt idx="1096">
                  <c:v>50.8</c:v>
                </c:pt>
                <c:pt idx="1097">
                  <c:v>50.6</c:v>
                </c:pt>
                <c:pt idx="1098">
                  <c:v>50.5</c:v>
                </c:pt>
                <c:pt idx="1099">
                  <c:v>50.6</c:v>
                </c:pt>
                <c:pt idx="1100">
                  <c:v>50.6</c:v>
                </c:pt>
                <c:pt idx="1101">
                  <c:v>50.6</c:v>
                </c:pt>
                <c:pt idx="1102">
                  <c:v>50.8</c:v>
                </c:pt>
                <c:pt idx="1103">
                  <c:v>50.7</c:v>
                </c:pt>
                <c:pt idx="1104">
                  <c:v>50.8</c:v>
                </c:pt>
                <c:pt idx="1105">
                  <c:v>50.9</c:v>
                </c:pt>
                <c:pt idx="1106">
                  <c:v>50.9</c:v>
                </c:pt>
                <c:pt idx="1107">
                  <c:v>50.9</c:v>
                </c:pt>
                <c:pt idx="1108">
                  <c:v>50.9</c:v>
                </c:pt>
                <c:pt idx="1109">
                  <c:v>51.4</c:v>
                </c:pt>
                <c:pt idx="1110">
                  <c:v>51.3</c:v>
                </c:pt>
                <c:pt idx="1111">
                  <c:v>50.8</c:v>
                </c:pt>
                <c:pt idx="1112">
                  <c:v>50.7</c:v>
                </c:pt>
                <c:pt idx="1113">
                  <c:v>50.8</c:v>
                </c:pt>
                <c:pt idx="1114">
                  <c:v>50.8</c:v>
                </c:pt>
                <c:pt idx="1115">
                  <c:v>50.8</c:v>
                </c:pt>
                <c:pt idx="1116">
                  <c:v>50.7</c:v>
                </c:pt>
                <c:pt idx="1117">
                  <c:v>50.6</c:v>
                </c:pt>
                <c:pt idx="1118">
                  <c:v>50.5</c:v>
                </c:pt>
                <c:pt idx="1119">
                  <c:v>50.3</c:v>
                </c:pt>
                <c:pt idx="1120">
                  <c:v>50.2</c:v>
                </c:pt>
                <c:pt idx="1121">
                  <c:v>50.2</c:v>
                </c:pt>
                <c:pt idx="1122">
                  <c:v>50.2</c:v>
                </c:pt>
                <c:pt idx="1123">
                  <c:v>49.9</c:v>
                </c:pt>
                <c:pt idx="1124">
                  <c:v>49.7</c:v>
                </c:pt>
                <c:pt idx="1125">
                  <c:v>49.5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49.8</c:v>
                </c:pt>
                <c:pt idx="1131">
                  <c:v>49.9</c:v>
                </c:pt>
                <c:pt idx="1132">
                  <c:v>49.9</c:v>
                </c:pt>
                <c:pt idx="1133">
                  <c:v>50.1</c:v>
                </c:pt>
                <c:pt idx="1134">
                  <c:v>49.6</c:v>
                </c:pt>
                <c:pt idx="1135">
                  <c:v>49.6</c:v>
                </c:pt>
                <c:pt idx="1136">
                  <c:v>49.5</c:v>
                </c:pt>
                <c:pt idx="1137">
                  <c:v>49.8</c:v>
                </c:pt>
                <c:pt idx="1138">
                  <c:v>51.4</c:v>
                </c:pt>
                <c:pt idx="1139">
                  <c:v>52.2</c:v>
                </c:pt>
                <c:pt idx="1140">
                  <c:v>52.4</c:v>
                </c:pt>
                <c:pt idx="1141">
                  <c:v>52.7</c:v>
                </c:pt>
                <c:pt idx="1142">
                  <c:v>52.7</c:v>
                </c:pt>
                <c:pt idx="1143">
                  <c:v>52.7</c:v>
                </c:pt>
                <c:pt idx="1144">
                  <c:v>53.3</c:v>
                </c:pt>
                <c:pt idx="1145">
                  <c:v>53.1</c:v>
                </c:pt>
                <c:pt idx="1146">
                  <c:v>53.2</c:v>
                </c:pt>
                <c:pt idx="1147">
                  <c:v>53.4</c:v>
                </c:pt>
                <c:pt idx="1148">
                  <c:v>53.1</c:v>
                </c:pt>
                <c:pt idx="1149">
                  <c:v>53.1</c:v>
                </c:pt>
                <c:pt idx="1150">
                  <c:v>53.1</c:v>
                </c:pt>
                <c:pt idx="1151">
                  <c:v>52.6</c:v>
                </c:pt>
                <c:pt idx="1152">
                  <c:v>53.6</c:v>
                </c:pt>
                <c:pt idx="1153">
                  <c:v>53.4</c:v>
                </c:pt>
                <c:pt idx="1154">
                  <c:v>53.6</c:v>
                </c:pt>
                <c:pt idx="1155">
                  <c:v>53.5</c:v>
                </c:pt>
                <c:pt idx="1156">
                  <c:v>53.5</c:v>
                </c:pt>
                <c:pt idx="1157">
                  <c:v>53.5</c:v>
                </c:pt>
                <c:pt idx="1158">
                  <c:v>53.3</c:v>
                </c:pt>
                <c:pt idx="1159">
                  <c:v>53.3</c:v>
                </c:pt>
                <c:pt idx="1160">
                  <c:v>53.4</c:v>
                </c:pt>
                <c:pt idx="1161">
                  <c:v>52.9</c:v>
                </c:pt>
                <c:pt idx="1162">
                  <c:v>52.8</c:v>
                </c:pt>
                <c:pt idx="1163">
                  <c:v>52.8</c:v>
                </c:pt>
                <c:pt idx="1164">
                  <c:v>52.8</c:v>
                </c:pt>
                <c:pt idx="1165">
                  <c:v>52.7</c:v>
                </c:pt>
                <c:pt idx="1166">
                  <c:v>52.5</c:v>
                </c:pt>
                <c:pt idx="1167">
                  <c:v>52.5</c:v>
                </c:pt>
                <c:pt idx="1168">
                  <c:v>52.4</c:v>
                </c:pt>
                <c:pt idx="1169">
                  <c:v>51.8</c:v>
                </c:pt>
                <c:pt idx="1170">
                  <c:v>51.8</c:v>
                </c:pt>
                <c:pt idx="1171">
                  <c:v>51.7</c:v>
                </c:pt>
                <c:pt idx="1172">
                  <c:v>51.3</c:v>
                </c:pt>
                <c:pt idx="1173">
                  <c:v>51.1</c:v>
                </c:pt>
                <c:pt idx="1174">
                  <c:v>51.6</c:v>
                </c:pt>
                <c:pt idx="1175">
                  <c:v>51.6</c:v>
                </c:pt>
                <c:pt idx="1176">
                  <c:v>51.4</c:v>
                </c:pt>
                <c:pt idx="1177">
                  <c:v>51.4</c:v>
                </c:pt>
                <c:pt idx="1178">
                  <c:v>51.4</c:v>
                </c:pt>
                <c:pt idx="1179">
                  <c:v>51</c:v>
                </c:pt>
                <c:pt idx="1180">
                  <c:v>50.2</c:v>
                </c:pt>
                <c:pt idx="1181">
                  <c:v>50</c:v>
                </c:pt>
                <c:pt idx="1182">
                  <c:v>50.3</c:v>
                </c:pt>
                <c:pt idx="1183">
                  <c:v>49.7</c:v>
                </c:pt>
                <c:pt idx="1184">
                  <c:v>49.7</c:v>
                </c:pt>
                <c:pt idx="1185">
                  <c:v>49.7</c:v>
                </c:pt>
                <c:pt idx="1186">
                  <c:v>49.8</c:v>
                </c:pt>
                <c:pt idx="1187">
                  <c:v>50</c:v>
                </c:pt>
                <c:pt idx="1188">
                  <c:v>49.9</c:v>
                </c:pt>
                <c:pt idx="1189">
                  <c:v>50</c:v>
                </c:pt>
                <c:pt idx="1190">
                  <c:v>49.9</c:v>
                </c:pt>
                <c:pt idx="1191">
                  <c:v>49.9</c:v>
                </c:pt>
                <c:pt idx="1192">
                  <c:v>49.9</c:v>
                </c:pt>
                <c:pt idx="1193">
                  <c:v>50.1</c:v>
                </c:pt>
                <c:pt idx="1194">
                  <c:v>50.4</c:v>
                </c:pt>
                <c:pt idx="1195">
                  <c:v>49.9</c:v>
                </c:pt>
                <c:pt idx="1196">
                  <c:v>49.7</c:v>
                </c:pt>
                <c:pt idx="1197">
                  <c:v>49.9</c:v>
                </c:pt>
                <c:pt idx="1198">
                  <c:v>49.9</c:v>
                </c:pt>
                <c:pt idx="1199">
                  <c:v>49.9</c:v>
                </c:pt>
                <c:pt idx="1200">
                  <c:v>49.6</c:v>
                </c:pt>
                <c:pt idx="1201">
                  <c:v>48.8</c:v>
                </c:pt>
                <c:pt idx="1202">
                  <c:v>49</c:v>
                </c:pt>
                <c:pt idx="1203">
                  <c:v>48.7</c:v>
                </c:pt>
                <c:pt idx="1204">
                  <c:v>49</c:v>
                </c:pt>
                <c:pt idx="1205">
                  <c:v>49</c:v>
                </c:pt>
                <c:pt idx="1206">
                  <c:v>49</c:v>
                </c:pt>
                <c:pt idx="1207">
                  <c:v>49.3</c:v>
                </c:pt>
                <c:pt idx="1208">
                  <c:v>48.8</c:v>
                </c:pt>
                <c:pt idx="1209">
                  <c:v>48.9</c:v>
                </c:pt>
                <c:pt idx="1210">
                  <c:v>48.5</c:v>
                </c:pt>
                <c:pt idx="1211">
                  <c:v>48.8</c:v>
                </c:pt>
                <c:pt idx="1212">
                  <c:v>48.8</c:v>
                </c:pt>
                <c:pt idx="1213">
                  <c:v>48.8</c:v>
                </c:pt>
                <c:pt idx="1214">
                  <c:v>48.5</c:v>
                </c:pt>
                <c:pt idx="1215">
                  <c:v>48</c:v>
                </c:pt>
                <c:pt idx="1216">
                  <c:v>47.3</c:v>
                </c:pt>
                <c:pt idx="1217">
                  <c:v>48.1</c:v>
                </c:pt>
                <c:pt idx="1218">
                  <c:v>48.7</c:v>
                </c:pt>
                <c:pt idx="1219">
                  <c:v>48.7</c:v>
                </c:pt>
                <c:pt idx="1220">
                  <c:v>48.6</c:v>
                </c:pt>
                <c:pt idx="1221">
                  <c:v>48.5</c:v>
                </c:pt>
                <c:pt idx="1222">
                  <c:v>48.7</c:v>
                </c:pt>
                <c:pt idx="1223">
                  <c:v>48.5</c:v>
                </c:pt>
                <c:pt idx="1224">
                  <c:v>48.8</c:v>
                </c:pt>
                <c:pt idx="1225">
                  <c:v>49</c:v>
                </c:pt>
                <c:pt idx="1226">
                  <c:v>49</c:v>
                </c:pt>
                <c:pt idx="1227">
                  <c:v>48.9</c:v>
                </c:pt>
                <c:pt idx="1228">
                  <c:v>48.7</c:v>
                </c:pt>
                <c:pt idx="1229">
                  <c:v>49</c:v>
                </c:pt>
                <c:pt idx="1230">
                  <c:v>48.6</c:v>
                </c:pt>
                <c:pt idx="1231">
                  <c:v>48.6</c:v>
                </c:pt>
                <c:pt idx="1232">
                  <c:v>48.5</c:v>
                </c:pt>
                <c:pt idx="1233">
                  <c:v>48.5</c:v>
                </c:pt>
                <c:pt idx="1234">
                  <c:v>48.4</c:v>
                </c:pt>
                <c:pt idx="1235">
                  <c:v>48.4</c:v>
                </c:pt>
                <c:pt idx="1236">
                  <c:v>48.4</c:v>
                </c:pt>
                <c:pt idx="1237">
                  <c:v>48.3</c:v>
                </c:pt>
                <c:pt idx="1238">
                  <c:v>47.3</c:v>
                </c:pt>
                <c:pt idx="1239">
                  <c:v>47.8</c:v>
                </c:pt>
                <c:pt idx="1240">
                  <c:v>47.8</c:v>
                </c:pt>
                <c:pt idx="1241">
                  <c:v>47.7</c:v>
                </c:pt>
                <c:pt idx="1242">
                  <c:v>47.7</c:v>
                </c:pt>
                <c:pt idx="1243">
                  <c:v>48.2</c:v>
                </c:pt>
                <c:pt idx="1244">
                  <c:v>48.8</c:v>
                </c:pt>
                <c:pt idx="1245">
                  <c:v>48.4</c:v>
                </c:pt>
                <c:pt idx="1246">
                  <c:v>48.7</c:v>
                </c:pt>
                <c:pt idx="1247">
                  <c:v>48.7</c:v>
                </c:pt>
                <c:pt idx="1248">
                  <c:v>48.6</c:v>
                </c:pt>
                <c:pt idx="1249">
                  <c:v>49.8</c:v>
                </c:pt>
                <c:pt idx="1250">
                  <c:v>50.5</c:v>
                </c:pt>
                <c:pt idx="1251">
                  <c:v>50.7</c:v>
                </c:pt>
                <c:pt idx="1252">
                  <c:v>50.8</c:v>
                </c:pt>
                <c:pt idx="1253">
                  <c:v>50.1</c:v>
                </c:pt>
                <c:pt idx="1254">
                  <c:v>50.1</c:v>
                </c:pt>
                <c:pt idx="1255">
                  <c:v>50</c:v>
                </c:pt>
                <c:pt idx="1256">
                  <c:v>49.9</c:v>
                </c:pt>
                <c:pt idx="1257">
                  <c:v>49.8</c:v>
                </c:pt>
                <c:pt idx="1258">
                  <c:v>50.4</c:v>
                </c:pt>
                <c:pt idx="1259">
                  <c:v>51.1</c:v>
                </c:pt>
                <c:pt idx="1260">
                  <c:v>51.2</c:v>
                </c:pt>
                <c:pt idx="1261">
                  <c:v>51.2</c:v>
                </c:pt>
                <c:pt idx="1262">
                  <c:v>51.1</c:v>
                </c:pt>
                <c:pt idx="1263">
                  <c:v>51.2</c:v>
                </c:pt>
                <c:pt idx="1264">
                  <c:v>51.7</c:v>
                </c:pt>
                <c:pt idx="1265">
                  <c:v>51.6</c:v>
                </c:pt>
                <c:pt idx="1266">
                  <c:v>51.5</c:v>
                </c:pt>
                <c:pt idx="1267">
                  <c:v>51</c:v>
                </c:pt>
                <c:pt idx="1268">
                  <c:v>51</c:v>
                </c:pt>
                <c:pt idx="1269">
                  <c:v>50.9</c:v>
                </c:pt>
                <c:pt idx="1270">
                  <c:v>50.4</c:v>
                </c:pt>
                <c:pt idx="1271">
                  <c:v>51.5</c:v>
                </c:pt>
                <c:pt idx="1272">
                  <c:v>51.6</c:v>
                </c:pt>
                <c:pt idx="1273">
                  <c:v>52.2</c:v>
                </c:pt>
                <c:pt idx="1274">
                  <c:v>51.9</c:v>
                </c:pt>
                <c:pt idx="1275">
                  <c:v>51.9</c:v>
                </c:pt>
                <c:pt idx="1276">
                  <c:v>51.9</c:v>
                </c:pt>
                <c:pt idx="1277">
                  <c:v>51.8</c:v>
                </c:pt>
                <c:pt idx="1278">
                  <c:v>51.7</c:v>
                </c:pt>
                <c:pt idx="1279">
                  <c:v>52</c:v>
                </c:pt>
                <c:pt idx="1280">
                  <c:v>52.1</c:v>
                </c:pt>
                <c:pt idx="1281">
                  <c:v>52.1</c:v>
                </c:pt>
                <c:pt idx="1282">
                  <c:v>52.1</c:v>
                </c:pt>
                <c:pt idx="1283">
                  <c:v>52.1</c:v>
                </c:pt>
                <c:pt idx="1284">
                  <c:v>52.5</c:v>
                </c:pt>
                <c:pt idx="1285">
                  <c:v>52.5</c:v>
                </c:pt>
                <c:pt idx="1286">
                  <c:v>51.7</c:v>
                </c:pt>
                <c:pt idx="1287">
                  <c:v>51.6</c:v>
                </c:pt>
                <c:pt idx="1288">
                  <c:v>51.3</c:v>
                </c:pt>
                <c:pt idx="1289">
                  <c:v>51.3</c:v>
                </c:pt>
                <c:pt idx="1290">
                  <c:v>51.3</c:v>
                </c:pt>
                <c:pt idx="1291">
                  <c:v>51.8</c:v>
                </c:pt>
                <c:pt idx="1292">
                  <c:v>52.1</c:v>
                </c:pt>
                <c:pt idx="1293">
                  <c:v>52</c:v>
                </c:pt>
                <c:pt idx="1294">
                  <c:v>51.9</c:v>
                </c:pt>
                <c:pt idx="1295">
                  <c:v>51.9</c:v>
                </c:pt>
                <c:pt idx="1296">
                  <c:v>51.9</c:v>
                </c:pt>
                <c:pt idx="1297">
                  <c:v>51.8</c:v>
                </c:pt>
                <c:pt idx="1298">
                  <c:v>53.9</c:v>
                </c:pt>
                <c:pt idx="1299">
                  <c:v>54</c:v>
                </c:pt>
                <c:pt idx="1300">
                  <c:v>54.8</c:v>
                </c:pt>
                <c:pt idx="1301">
                  <c:v>54.5</c:v>
                </c:pt>
                <c:pt idx="1302">
                  <c:v>53.2</c:v>
                </c:pt>
                <c:pt idx="1303">
                  <c:v>53.2</c:v>
                </c:pt>
                <c:pt idx="1304">
                  <c:v>53.2</c:v>
                </c:pt>
                <c:pt idx="1305">
                  <c:v>53.2</c:v>
                </c:pt>
                <c:pt idx="1306">
                  <c:v>53.1</c:v>
                </c:pt>
                <c:pt idx="1307">
                  <c:v>52.8</c:v>
                </c:pt>
                <c:pt idx="1308">
                  <c:v>52.7</c:v>
                </c:pt>
                <c:pt idx="1309">
                  <c:v>52.8</c:v>
                </c:pt>
                <c:pt idx="1310">
                  <c:v>52.8</c:v>
                </c:pt>
                <c:pt idx="1311">
                  <c:v>52.8</c:v>
                </c:pt>
                <c:pt idx="1312">
                  <c:v>52.8</c:v>
                </c:pt>
                <c:pt idx="1313">
                  <c:v>52.6</c:v>
                </c:pt>
                <c:pt idx="1314">
                  <c:v>52.3</c:v>
                </c:pt>
                <c:pt idx="1315">
                  <c:v>52.7</c:v>
                </c:pt>
                <c:pt idx="1316">
                  <c:v>52.8</c:v>
                </c:pt>
                <c:pt idx="1317">
                  <c:v>52.8</c:v>
                </c:pt>
                <c:pt idx="1318">
                  <c:v>52.8</c:v>
                </c:pt>
                <c:pt idx="1319">
                  <c:v>52.9</c:v>
                </c:pt>
                <c:pt idx="1320">
                  <c:v>52.4</c:v>
                </c:pt>
                <c:pt idx="1321">
                  <c:v>52</c:v>
                </c:pt>
                <c:pt idx="1322">
                  <c:v>51.3</c:v>
                </c:pt>
                <c:pt idx="1323">
                  <c:v>51.7</c:v>
                </c:pt>
                <c:pt idx="1324">
                  <c:v>51.7</c:v>
                </c:pt>
                <c:pt idx="1325">
                  <c:v>51.6</c:v>
                </c:pt>
                <c:pt idx="1326">
                  <c:v>51.5</c:v>
                </c:pt>
                <c:pt idx="1327">
                  <c:v>51.5</c:v>
                </c:pt>
                <c:pt idx="1328">
                  <c:v>52.5</c:v>
                </c:pt>
                <c:pt idx="1329">
                  <c:v>52.2</c:v>
                </c:pt>
                <c:pt idx="1330">
                  <c:v>51.6</c:v>
                </c:pt>
                <c:pt idx="1331">
                  <c:v>51.6</c:v>
                </c:pt>
                <c:pt idx="1332">
                  <c:v>51.6</c:v>
                </c:pt>
                <c:pt idx="1333">
                  <c:v>51.7</c:v>
                </c:pt>
                <c:pt idx="1334">
                  <c:v>51.4</c:v>
                </c:pt>
                <c:pt idx="1335">
                  <c:v>51</c:v>
                </c:pt>
                <c:pt idx="1336">
                  <c:v>50</c:v>
                </c:pt>
                <c:pt idx="1337">
                  <c:v>50.2</c:v>
                </c:pt>
                <c:pt idx="1338">
                  <c:v>50.2</c:v>
                </c:pt>
                <c:pt idx="1339">
                  <c:v>50.2</c:v>
                </c:pt>
                <c:pt idx="1340">
                  <c:v>50.8</c:v>
                </c:pt>
                <c:pt idx="1341">
                  <c:v>50.8</c:v>
                </c:pt>
                <c:pt idx="1342">
                  <c:v>50.7</c:v>
                </c:pt>
                <c:pt idx="1343">
                  <c:v>51.6</c:v>
                </c:pt>
                <c:pt idx="1344">
                  <c:v>52.6</c:v>
                </c:pt>
                <c:pt idx="1345">
                  <c:v>52.6</c:v>
                </c:pt>
                <c:pt idx="1346">
                  <c:v>52.6</c:v>
                </c:pt>
                <c:pt idx="1347">
                  <c:v>52.4</c:v>
                </c:pt>
                <c:pt idx="1348">
                  <c:v>52.6</c:v>
                </c:pt>
                <c:pt idx="1349">
                  <c:v>53</c:v>
                </c:pt>
                <c:pt idx="1350">
                  <c:v>53</c:v>
                </c:pt>
                <c:pt idx="1351">
                  <c:v>53</c:v>
                </c:pt>
                <c:pt idx="1352">
                  <c:v>53</c:v>
                </c:pt>
                <c:pt idx="1353">
                  <c:v>53</c:v>
                </c:pt>
                <c:pt idx="1354">
                  <c:v>52.7</c:v>
                </c:pt>
                <c:pt idx="1355">
                  <c:v>52.3</c:v>
                </c:pt>
                <c:pt idx="1356">
                  <c:v>52.7</c:v>
                </c:pt>
                <c:pt idx="1357">
                  <c:v>52.5</c:v>
                </c:pt>
                <c:pt idx="1358">
                  <c:v>54.8</c:v>
                </c:pt>
                <c:pt idx="1359">
                  <c:v>54.8</c:v>
                </c:pt>
                <c:pt idx="1360">
                  <c:v>54.8</c:v>
                </c:pt>
                <c:pt idx="1361">
                  <c:v>54.8</c:v>
                </c:pt>
                <c:pt idx="1362">
                  <c:v>53.3</c:v>
                </c:pt>
                <c:pt idx="1363">
                  <c:v>53.6</c:v>
                </c:pt>
                <c:pt idx="1364">
                  <c:v>53.2</c:v>
                </c:pt>
                <c:pt idx="1365">
                  <c:v>52.8</c:v>
                </c:pt>
                <c:pt idx="1366">
                  <c:v>52.8</c:v>
                </c:pt>
                <c:pt idx="1367">
                  <c:v>52.8</c:v>
                </c:pt>
                <c:pt idx="1368">
                  <c:v>52.5</c:v>
                </c:pt>
                <c:pt idx="1369">
                  <c:v>52.7</c:v>
                </c:pt>
                <c:pt idx="1370">
                  <c:v>53.6</c:v>
                </c:pt>
                <c:pt idx="1371">
                  <c:v>53.4</c:v>
                </c:pt>
                <c:pt idx="1372">
                  <c:v>53.4</c:v>
                </c:pt>
                <c:pt idx="1373">
                  <c:v>53.4</c:v>
                </c:pt>
                <c:pt idx="1374">
                  <c:v>53.5</c:v>
                </c:pt>
                <c:pt idx="1375">
                  <c:v>53.5</c:v>
                </c:pt>
                <c:pt idx="1376">
                  <c:v>54</c:v>
                </c:pt>
                <c:pt idx="1377">
                  <c:v>53.6</c:v>
                </c:pt>
                <c:pt idx="1378">
                  <c:v>53.4</c:v>
                </c:pt>
                <c:pt idx="1379">
                  <c:v>53.3</c:v>
                </c:pt>
                <c:pt idx="1380">
                  <c:v>53.3</c:v>
                </c:pt>
                <c:pt idx="1381">
                  <c:v>53.4</c:v>
                </c:pt>
                <c:pt idx="1382">
                  <c:v>53.6</c:v>
                </c:pt>
                <c:pt idx="1383">
                  <c:v>53.4</c:v>
                </c:pt>
                <c:pt idx="1384">
                  <c:v>53.2</c:v>
                </c:pt>
                <c:pt idx="1385">
                  <c:v>54</c:v>
                </c:pt>
                <c:pt idx="1386">
                  <c:v>54.2</c:v>
                </c:pt>
                <c:pt idx="1387">
                  <c:v>54.2</c:v>
                </c:pt>
                <c:pt idx="1388">
                  <c:v>54.2</c:v>
                </c:pt>
                <c:pt idx="1389">
                  <c:v>53.2</c:v>
                </c:pt>
                <c:pt idx="1390">
                  <c:v>53</c:v>
                </c:pt>
                <c:pt idx="1391">
                  <c:v>53</c:v>
                </c:pt>
                <c:pt idx="1392">
                  <c:v>53.7</c:v>
                </c:pt>
                <c:pt idx="1393">
                  <c:v>53.4</c:v>
                </c:pt>
                <c:pt idx="1394">
                  <c:v>53.4</c:v>
                </c:pt>
                <c:pt idx="1395">
                  <c:v>53.4</c:v>
                </c:pt>
                <c:pt idx="1396">
                  <c:v>53.5</c:v>
                </c:pt>
                <c:pt idx="1397">
                  <c:v>53</c:v>
                </c:pt>
                <c:pt idx="1398">
                  <c:v>53.3</c:v>
                </c:pt>
                <c:pt idx="1399">
                  <c:v>52.9</c:v>
                </c:pt>
                <c:pt idx="1400">
                  <c:v>52.3</c:v>
                </c:pt>
                <c:pt idx="1401">
                  <c:v>52.3</c:v>
                </c:pt>
                <c:pt idx="1402">
                  <c:v>52.3</c:v>
                </c:pt>
                <c:pt idx="1403">
                  <c:v>52.5</c:v>
                </c:pt>
                <c:pt idx="1404">
                  <c:v>52.3</c:v>
                </c:pt>
                <c:pt idx="1405">
                  <c:v>53.4</c:v>
                </c:pt>
                <c:pt idx="1406">
                  <c:v>53.7</c:v>
                </c:pt>
                <c:pt idx="1407">
                  <c:v>54.8</c:v>
                </c:pt>
                <c:pt idx="1408">
                  <c:v>54.8</c:v>
                </c:pt>
                <c:pt idx="1409">
                  <c:v>54.8</c:v>
                </c:pt>
                <c:pt idx="1410">
                  <c:v>54.6</c:v>
                </c:pt>
                <c:pt idx="1411">
                  <c:v>55</c:v>
                </c:pt>
                <c:pt idx="1412">
                  <c:v>54.9</c:v>
                </c:pt>
                <c:pt idx="1413">
                  <c:v>55</c:v>
                </c:pt>
                <c:pt idx="1414">
                  <c:v>54.5</c:v>
                </c:pt>
                <c:pt idx="1415">
                  <c:v>54.5</c:v>
                </c:pt>
                <c:pt idx="1416">
                  <c:v>54.5</c:v>
                </c:pt>
                <c:pt idx="1417">
                  <c:v>54.6</c:v>
                </c:pt>
                <c:pt idx="1418">
                  <c:v>54.7</c:v>
                </c:pt>
                <c:pt idx="1419">
                  <c:v>54.2</c:v>
                </c:pt>
                <c:pt idx="1420">
                  <c:v>54.2</c:v>
                </c:pt>
                <c:pt idx="1421">
                  <c:v>54.3</c:v>
                </c:pt>
                <c:pt idx="1422">
                  <c:v>54.3</c:v>
                </c:pt>
                <c:pt idx="1423">
                  <c:v>54.3</c:v>
                </c:pt>
                <c:pt idx="1424">
                  <c:v>54.2</c:v>
                </c:pt>
                <c:pt idx="1425">
                  <c:v>54.5</c:v>
                </c:pt>
                <c:pt idx="1426">
                  <c:v>55.3</c:v>
                </c:pt>
                <c:pt idx="1427">
                  <c:v>55.3</c:v>
                </c:pt>
                <c:pt idx="1428">
                  <c:v>55.2</c:v>
                </c:pt>
                <c:pt idx="1429">
                  <c:v>55.2</c:v>
                </c:pt>
                <c:pt idx="1430">
                  <c:v>55.2</c:v>
                </c:pt>
                <c:pt idx="1431">
                  <c:v>54.2</c:v>
                </c:pt>
                <c:pt idx="1432">
                  <c:v>54.9</c:v>
                </c:pt>
                <c:pt idx="1433">
                  <c:v>54.2</c:v>
                </c:pt>
                <c:pt idx="1434">
                  <c:v>54.1</c:v>
                </c:pt>
                <c:pt idx="1435">
                  <c:v>54.4</c:v>
                </c:pt>
                <c:pt idx="1436">
                  <c:v>54.4</c:v>
                </c:pt>
                <c:pt idx="1437">
                  <c:v>54.5</c:v>
                </c:pt>
                <c:pt idx="1438">
                  <c:v>54.8</c:v>
                </c:pt>
                <c:pt idx="1439">
                  <c:v>54.5</c:v>
                </c:pt>
                <c:pt idx="1440">
                  <c:v>56.2</c:v>
                </c:pt>
                <c:pt idx="1441">
                  <c:v>55.7</c:v>
                </c:pt>
                <c:pt idx="1442">
                  <c:v>54.6</c:v>
                </c:pt>
                <c:pt idx="1443">
                  <c:v>54.6</c:v>
                </c:pt>
                <c:pt idx="1444">
                  <c:v>54.6</c:v>
                </c:pt>
                <c:pt idx="1445">
                  <c:v>54.9</c:v>
                </c:pt>
                <c:pt idx="1446">
                  <c:v>53.7</c:v>
                </c:pt>
                <c:pt idx="1447">
                  <c:v>53.8</c:v>
                </c:pt>
                <c:pt idx="1448">
                  <c:v>56.9</c:v>
                </c:pt>
                <c:pt idx="1449">
                  <c:v>57.1</c:v>
                </c:pt>
                <c:pt idx="1450">
                  <c:v>57.1</c:v>
                </c:pt>
                <c:pt idx="1451">
                  <c:v>57.1</c:v>
                </c:pt>
                <c:pt idx="1452">
                  <c:v>58</c:v>
                </c:pt>
                <c:pt idx="1453">
                  <c:v>57.2</c:v>
                </c:pt>
                <c:pt idx="1454">
                  <c:v>56.6</c:v>
                </c:pt>
                <c:pt idx="1455">
                  <c:v>55.5</c:v>
                </c:pt>
                <c:pt idx="1456">
                  <c:v>55.4</c:v>
                </c:pt>
                <c:pt idx="1457">
                  <c:v>55.4</c:v>
                </c:pt>
                <c:pt idx="1458">
                  <c:v>55.5</c:v>
                </c:pt>
                <c:pt idx="1459">
                  <c:v>54.9</c:v>
                </c:pt>
                <c:pt idx="1460">
                  <c:v>55.3</c:v>
                </c:pt>
                <c:pt idx="1461">
                  <c:v>54.9</c:v>
                </c:pt>
                <c:pt idx="1462">
                  <c:v>54.4</c:v>
                </c:pt>
                <c:pt idx="1463">
                  <c:v>53.4</c:v>
                </c:pt>
                <c:pt idx="1464">
                  <c:v>53.4</c:v>
                </c:pt>
                <c:pt idx="1465">
                  <c:v>53.4</c:v>
                </c:pt>
                <c:pt idx="1466">
                  <c:v>53</c:v>
                </c:pt>
                <c:pt idx="1467">
                  <c:v>52.5</c:v>
                </c:pt>
                <c:pt idx="1468">
                  <c:v>51.7</c:v>
                </c:pt>
                <c:pt idx="1469">
                  <c:v>51.1</c:v>
                </c:pt>
                <c:pt idx="1470">
                  <c:v>50.8</c:v>
                </c:pt>
                <c:pt idx="1471">
                  <c:v>50.8</c:v>
                </c:pt>
                <c:pt idx="1472">
                  <c:v>50.9</c:v>
                </c:pt>
                <c:pt idx="1473">
                  <c:v>50.5</c:v>
                </c:pt>
                <c:pt idx="1474">
                  <c:v>50.9</c:v>
                </c:pt>
                <c:pt idx="1475">
                  <c:v>50.8</c:v>
                </c:pt>
                <c:pt idx="1476">
                  <c:v>50.6</c:v>
                </c:pt>
                <c:pt idx="1477">
                  <c:v>50.5</c:v>
                </c:pt>
                <c:pt idx="1478">
                  <c:v>50.5</c:v>
                </c:pt>
                <c:pt idx="1479">
                  <c:v>50.5</c:v>
                </c:pt>
                <c:pt idx="1480">
                  <c:v>50.7</c:v>
                </c:pt>
                <c:pt idx="1481">
                  <c:v>50.8</c:v>
                </c:pt>
                <c:pt idx="1482">
                  <c:v>50.5</c:v>
                </c:pt>
                <c:pt idx="1483">
                  <c:v>50.2</c:v>
                </c:pt>
                <c:pt idx="1484">
                  <c:v>49.8</c:v>
                </c:pt>
                <c:pt idx="1485">
                  <c:v>49.8</c:v>
                </c:pt>
                <c:pt idx="1486">
                  <c:v>49.8</c:v>
                </c:pt>
                <c:pt idx="1487">
                  <c:v>49.9</c:v>
                </c:pt>
                <c:pt idx="1488">
                  <c:v>49.8</c:v>
                </c:pt>
                <c:pt idx="1489">
                  <c:v>50</c:v>
                </c:pt>
                <c:pt idx="1490">
                  <c:v>49.8</c:v>
                </c:pt>
                <c:pt idx="1491">
                  <c:v>49.7</c:v>
                </c:pt>
                <c:pt idx="1492">
                  <c:v>49.7</c:v>
                </c:pt>
                <c:pt idx="1493">
                  <c:v>49.7</c:v>
                </c:pt>
                <c:pt idx="1494">
                  <c:v>49.5</c:v>
                </c:pt>
                <c:pt idx="1495">
                  <c:v>49.6</c:v>
                </c:pt>
                <c:pt idx="1496">
                  <c:v>49.7</c:v>
                </c:pt>
                <c:pt idx="1497">
                  <c:v>49.3</c:v>
                </c:pt>
                <c:pt idx="1498">
                  <c:v>48.9</c:v>
                </c:pt>
                <c:pt idx="1499">
                  <c:v>48.9</c:v>
                </c:pt>
                <c:pt idx="1500">
                  <c:v>48.9</c:v>
                </c:pt>
                <c:pt idx="1501">
                  <c:v>48.4</c:v>
                </c:pt>
                <c:pt idx="1502">
                  <c:v>48.5</c:v>
                </c:pt>
                <c:pt idx="1503">
                  <c:v>48.5</c:v>
                </c:pt>
                <c:pt idx="1504">
                  <c:v>48.5</c:v>
                </c:pt>
                <c:pt idx="1505">
                  <c:v>48.6</c:v>
                </c:pt>
                <c:pt idx="1506">
                  <c:v>48.6</c:v>
                </c:pt>
                <c:pt idx="1507">
                  <c:v>48.7</c:v>
                </c:pt>
                <c:pt idx="1508">
                  <c:v>48.5</c:v>
                </c:pt>
                <c:pt idx="1509">
                  <c:v>48.8</c:v>
                </c:pt>
                <c:pt idx="1510">
                  <c:v>48.2</c:v>
                </c:pt>
                <c:pt idx="1511">
                  <c:v>47.7</c:v>
                </c:pt>
                <c:pt idx="1512">
                  <c:v>47.3</c:v>
                </c:pt>
                <c:pt idx="1513">
                  <c:v>47.3</c:v>
                </c:pt>
                <c:pt idx="1514">
                  <c:v>47.2</c:v>
                </c:pt>
                <c:pt idx="1515">
                  <c:v>48.2</c:v>
                </c:pt>
                <c:pt idx="1516">
                  <c:v>47.7</c:v>
                </c:pt>
                <c:pt idx="1517">
                  <c:v>48.5</c:v>
                </c:pt>
                <c:pt idx="1518">
                  <c:v>48.8</c:v>
                </c:pt>
                <c:pt idx="1519">
                  <c:v>48.6</c:v>
                </c:pt>
                <c:pt idx="1520">
                  <c:v>48.6</c:v>
                </c:pt>
                <c:pt idx="1521">
                  <c:v>48.6</c:v>
                </c:pt>
                <c:pt idx="1522">
                  <c:v>48.3</c:v>
                </c:pt>
                <c:pt idx="1523">
                  <c:v>48.1</c:v>
                </c:pt>
                <c:pt idx="1524">
                  <c:v>48.1</c:v>
                </c:pt>
                <c:pt idx="1525">
                  <c:v>48.6</c:v>
                </c:pt>
                <c:pt idx="1526">
                  <c:v>48.8</c:v>
                </c:pt>
                <c:pt idx="1527">
                  <c:v>48.8</c:v>
                </c:pt>
                <c:pt idx="1528">
                  <c:v>48.7</c:v>
                </c:pt>
                <c:pt idx="1529">
                  <c:v>48.5</c:v>
                </c:pt>
                <c:pt idx="1530">
                  <c:v>49.1</c:v>
                </c:pt>
                <c:pt idx="1531">
                  <c:v>49.1</c:v>
                </c:pt>
                <c:pt idx="1532">
                  <c:v>48.7</c:v>
                </c:pt>
                <c:pt idx="1533">
                  <c:v>49</c:v>
                </c:pt>
                <c:pt idx="1534">
                  <c:v>49</c:v>
                </c:pt>
                <c:pt idx="1535">
                  <c:v>49</c:v>
                </c:pt>
                <c:pt idx="1536">
                  <c:v>48.7</c:v>
                </c:pt>
                <c:pt idx="1537">
                  <c:v>48.2</c:v>
                </c:pt>
                <c:pt idx="1538">
                  <c:v>47.8</c:v>
                </c:pt>
                <c:pt idx="1539">
                  <c:v>47.7</c:v>
                </c:pt>
                <c:pt idx="1540">
                  <c:v>47.9</c:v>
                </c:pt>
                <c:pt idx="1541">
                  <c:v>47.9</c:v>
                </c:pt>
                <c:pt idx="1542">
                  <c:v>47.9</c:v>
                </c:pt>
                <c:pt idx="1543">
                  <c:v>48.3</c:v>
                </c:pt>
                <c:pt idx="1544">
                  <c:v>47.4</c:v>
                </c:pt>
                <c:pt idx="1545">
                  <c:v>48</c:v>
                </c:pt>
                <c:pt idx="1546">
                  <c:v>47.9</c:v>
                </c:pt>
                <c:pt idx="1547">
                  <c:v>47.8</c:v>
                </c:pt>
                <c:pt idx="1548">
                  <c:v>47.8</c:v>
                </c:pt>
                <c:pt idx="1549">
                  <c:v>47.7</c:v>
                </c:pt>
                <c:pt idx="1550">
                  <c:v>47.4</c:v>
                </c:pt>
                <c:pt idx="1551">
                  <c:v>48.2</c:v>
                </c:pt>
                <c:pt idx="1552">
                  <c:v>48</c:v>
                </c:pt>
                <c:pt idx="1553">
                  <c:v>48.2</c:v>
                </c:pt>
                <c:pt idx="1554">
                  <c:v>48.5</c:v>
                </c:pt>
                <c:pt idx="1555">
                  <c:v>48.5</c:v>
                </c:pt>
                <c:pt idx="1556">
                  <c:v>48.5</c:v>
                </c:pt>
                <c:pt idx="1557">
                  <c:v>48.7</c:v>
                </c:pt>
                <c:pt idx="1558">
                  <c:v>48.2</c:v>
                </c:pt>
                <c:pt idx="1559">
                  <c:v>47.3</c:v>
                </c:pt>
                <c:pt idx="1560">
                  <c:v>47.7</c:v>
                </c:pt>
                <c:pt idx="1561">
                  <c:v>47.3</c:v>
                </c:pt>
                <c:pt idx="1562">
                  <c:v>47.3</c:v>
                </c:pt>
                <c:pt idx="1563">
                  <c:v>47.3</c:v>
                </c:pt>
                <c:pt idx="1564">
                  <c:v>48.3</c:v>
                </c:pt>
                <c:pt idx="1565">
                  <c:v>48.3</c:v>
                </c:pt>
                <c:pt idx="1566">
                  <c:v>48.5</c:v>
                </c:pt>
                <c:pt idx="1567">
                  <c:v>48.2</c:v>
                </c:pt>
                <c:pt idx="1568">
                  <c:v>47.3</c:v>
                </c:pt>
                <c:pt idx="1569">
                  <c:v>47.3</c:v>
                </c:pt>
                <c:pt idx="1570">
                  <c:v>47.3</c:v>
                </c:pt>
                <c:pt idx="1571">
                  <c:v>47.3</c:v>
                </c:pt>
                <c:pt idx="1572">
                  <c:v>46.2</c:v>
                </c:pt>
                <c:pt idx="1573">
                  <c:v>46.5</c:v>
                </c:pt>
                <c:pt idx="1574">
                  <c:v>46.8</c:v>
                </c:pt>
                <c:pt idx="1575">
                  <c:v>45.5</c:v>
                </c:pt>
                <c:pt idx="1576">
                  <c:v>45.5</c:v>
                </c:pt>
                <c:pt idx="1577">
                  <c:v>45.5</c:v>
                </c:pt>
                <c:pt idx="1578">
                  <c:v>45.4</c:v>
                </c:pt>
                <c:pt idx="1579">
                  <c:v>44.6</c:v>
                </c:pt>
                <c:pt idx="1580">
                  <c:v>44.3</c:v>
                </c:pt>
                <c:pt idx="1581">
                  <c:v>45.6</c:v>
                </c:pt>
                <c:pt idx="1582">
                  <c:v>45.5</c:v>
                </c:pt>
                <c:pt idx="1583">
                  <c:v>45.5</c:v>
                </c:pt>
                <c:pt idx="1584">
                  <c:v>45.6</c:v>
                </c:pt>
                <c:pt idx="1585">
                  <c:v>45.8</c:v>
                </c:pt>
                <c:pt idx="1586">
                  <c:v>45.2</c:v>
                </c:pt>
                <c:pt idx="1587">
                  <c:v>45.7</c:v>
                </c:pt>
                <c:pt idx="1588">
                  <c:v>43.6</c:v>
                </c:pt>
                <c:pt idx="1589">
                  <c:v>42.1</c:v>
                </c:pt>
                <c:pt idx="1590">
                  <c:v>42.1</c:v>
                </c:pt>
                <c:pt idx="1591">
                  <c:v>41.8</c:v>
                </c:pt>
                <c:pt idx="1592">
                  <c:v>41.3</c:v>
                </c:pt>
                <c:pt idx="1593">
                  <c:v>41.9</c:v>
                </c:pt>
                <c:pt idx="1594">
                  <c:v>42.9</c:v>
                </c:pt>
                <c:pt idx="1595">
                  <c:v>42.1</c:v>
                </c:pt>
                <c:pt idx="1596">
                  <c:v>43</c:v>
                </c:pt>
                <c:pt idx="1597">
                  <c:v>43</c:v>
                </c:pt>
                <c:pt idx="1598">
                  <c:v>42.6</c:v>
                </c:pt>
                <c:pt idx="1599">
                  <c:v>44.1</c:v>
                </c:pt>
                <c:pt idx="1600">
                  <c:v>46</c:v>
                </c:pt>
                <c:pt idx="1601">
                  <c:v>46.3</c:v>
                </c:pt>
                <c:pt idx="1602">
                  <c:v>47.1</c:v>
                </c:pt>
                <c:pt idx="1603">
                  <c:v>47</c:v>
                </c:pt>
                <c:pt idx="1604">
                  <c:v>47</c:v>
                </c:pt>
                <c:pt idx="1605">
                  <c:v>47.4</c:v>
                </c:pt>
                <c:pt idx="1606">
                  <c:v>47</c:v>
                </c:pt>
                <c:pt idx="1607">
                  <c:v>46</c:v>
                </c:pt>
                <c:pt idx="1608">
                  <c:v>45.9</c:v>
                </c:pt>
                <c:pt idx="1609">
                  <c:v>44.8</c:v>
                </c:pt>
                <c:pt idx="1610">
                  <c:v>44.5</c:v>
                </c:pt>
                <c:pt idx="1611">
                  <c:v>44.5</c:v>
                </c:pt>
                <c:pt idx="1612">
                  <c:v>44.5</c:v>
                </c:pt>
                <c:pt idx="1613">
                  <c:v>46.1</c:v>
                </c:pt>
                <c:pt idx="1614">
                  <c:v>46.3</c:v>
                </c:pt>
                <c:pt idx="1615">
                  <c:v>46.3</c:v>
                </c:pt>
                <c:pt idx="1616">
                  <c:v>46.5</c:v>
                </c:pt>
                <c:pt idx="1617">
                  <c:v>46.2</c:v>
                </c:pt>
                <c:pt idx="1618">
                  <c:v>46.2</c:v>
                </c:pt>
                <c:pt idx="1619">
                  <c:v>46.2</c:v>
                </c:pt>
                <c:pt idx="1620">
                  <c:v>45.5</c:v>
                </c:pt>
                <c:pt idx="1621">
                  <c:v>45.2</c:v>
                </c:pt>
                <c:pt idx="1622">
                  <c:v>45</c:v>
                </c:pt>
                <c:pt idx="1623">
                  <c:v>44.4</c:v>
                </c:pt>
                <c:pt idx="1624">
                  <c:v>44.5</c:v>
                </c:pt>
                <c:pt idx="1625">
                  <c:v>44.5</c:v>
                </c:pt>
                <c:pt idx="1626">
                  <c:v>44.4</c:v>
                </c:pt>
                <c:pt idx="1627">
                  <c:v>44.3</c:v>
                </c:pt>
                <c:pt idx="1628">
                  <c:v>44</c:v>
                </c:pt>
                <c:pt idx="1629">
                  <c:v>44.1</c:v>
                </c:pt>
                <c:pt idx="1630">
                  <c:v>44.2</c:v>
                </c:pt>
                <c:pt idx="1631">
                  <c:v>44.1</c:v>
                </c:pt>
                <c:pt idx="1632">
                  <c:v>44.1</c:v>
                </c:pt>
                <c:pt idx="1633">
                  <c:v>44.2</c:v>
                </c:pt>
                <c:pt idx="1634">
                  <c:v>44</c:v>
                </c:pt>
                <c:pt idx="1635">
                  <c:v>43.7</c:v>
                </c:pt>
                <c:pt idx="1636">
                  <c:v>43.6</c:v>
                </c:pt>
                <c:pt idx="1637">
                  <c:v>44.3</c:v>
                </c:pt>
                <c:pt idx="1638">
                  <c:v>44.7</c:v>
                </c:pt>
                <c:pt idx="1639">
                  <c:v>44.7</c:v>
                </c:pt>
                <c:pt idx="1640">
                  <c:v>44.6</c:v>
                </c:pt>
                <c:pt idx="1641">
                  <c:v>44.3</c:v>
                </c:pt>
                <c:pt idx="1642">
                  <c:v>44.3</c:v>
                </c:pt>
                <c:pt idx="1643">
                  <c:v>44.1</c:v>
                </c:pt>
                <c:pt idx="1644">
                  <c:v>44.4</c:v>
                </c:pt>
                <c:pt idx="1645">
                  <c:v>44.1</c:v>
                </c:pt>
                <c:pt idx="1646">
                  <c:v>44.1</c:v>
                </c:pt>
                <c:pt idx="1647">
                  <c:v>44.1</c:v>
                </c:pt>
                <c:pt idx="1648">
                  <c:v>43.9</c:v>
                </c:pt>
                <c:pt idx="1649">
                  <c:v>43.8</c:v>
                </c:pt>
                <c:pt idx="1650">
                  <c:v>43.7</c:v>
                </c:pt>
                <c:pt idx="1651">
                  <c:v>43.8</c:v>
                </c:pt>
                <c:pt idx="1652">
                  <c:v>43.7</c:v>
                </c:pt>
                <c:pt idx="1653">
                  <c:v>43.7</c:v>
                </c:pt>
                <c:pt idx="1654">
                  <c:v>43.8</c:v>
                </c:pt>
                <c:pt idx="1655">
                  <c:v>43.6</c:v>
                </c:pt>
                <c:pt idx="1656">
                  <c:v>43.7</c:v>
                </c:pt>
                <c:pt idx="1657">
                  <c:v>43.4</c:v>
                </c:pt>
                <c:pt idx="1658">
                  <c:v>43.5</c:v>
                </c:pt>
                <c:pt idx="1659">
                  <c:v>43.9</c:v>
                </c:pt>
                <c:pt idx="1660">
                  <c:v>43.9</c:v>
                </c:pt>
                <c:pt idx="1661">
                  <c:v>43.8</c:v>
                </c:pt>
                <c:pt idx="1662">
                  <c:v>43.6</c:v>
                </c:pt>
                <c:pt idx="1663">
                  <c:v>43.7</c:v>
                </c:pt>
                <c:pt idx="1664">
                  <c:v>44.1</c:v>
                </c:pt>
                <c:pt idx="1665">
                  <c:v>43.9</c:v>
                </c:pt>
                <c:pt idx="1666">
                  <c:v>43.6</c:v>
                </c:pt>
                <c:pt idx="1667">
                  <c:v>43.6</c:v>
                </c:pt>
                <c:pt idx="1668">
                  <c:v>43.5</c:v>
                </c:pt>
                <c:pt idx="1669">
                  <c:v>42.9</c:v>
                </c:pt>
                <c:pt idx="1670">
                  <c:v>42.7</c:v>
                </c:pt>
                <c:pt idx="1671">
                  <c:v>42.7</c:v>
                </c:pt>
                <c:pt idx="1672">
                  <c:v>42.6</c:v>
                </c:pt>
                <c:pt idx="1673">
                  <c:v>42.4</c:v>
                </c:pt>
                <c:pt idx="1674">
                  <c:v>42.4</c:v>
                </c:pt>
                <c:pt idx="1675">
                  <c:v>42.5</c:v>
                </c:pt>
                <c:pt idx="1676">
                  <c:v>42.4</c:v>
                </c:pt>
                <c:pt idx="1677">
                  <c:v>42.1</c:v>
                </c:pt>
                <c:pt idx="1678">
                  <c:v>42.1</c:v>
                </c:pt>
                <c:pt idx="1679">
                  <c:v>41.7</c:v>
                </c:pt>
                <c:pt idx="1680">
                  <c:v>41.5</c:v>
                </c:pt>
                <c:pt idx="1681">
                  <c:v>41.5</c:v>
                </c:pt>
                <c:pt idx="1682">
                  <c:v>41.5</c:v>
                </c:pt>
                <c:pt idx="1683">
                  <c:v>41.6</c:v>
                </c:pt>
                <c:pt idx="1684">
                  <c:v>41.4</c:v>
                </c:pt>
                <c:pt idx="1685">
                  <c:v>41.4</c:v>
                </c:pt>
                <c:pt idx="1686">
                  <c:v>41.5</c:v>
                </c:pt>
                <c:pt idx="1687">
                  <c:v>41.4</c:v>
                </c:pt>
                <c:pt idx="1688">
                  <c:v>41.4</c:v>
                </c:pt>
                <c:pt idx="1689">
                  <c:v>41.5</c:v>
                </c:pt>
                <c:pt idx="1690">
                  <c:v>41.3</c:v>
                </c:pt>
                <c:pt idx="1691">
                  <c:v>41.5</c:v>
                </c:pt>
                <c:pt idx="1692">
                  <c:v>41.2</c:v>
                </c:pt>
                <c:pt idx="1693">
                  <c:v>41</c:v>
                </c:pt>
                <c:pt idx="1694">
                  <c:v>41</c:v>
                </c:pt>
                <c:pt idx="1695">
                  <c:v>41</c:v>
                </c:pt>
                <c:pt idx="1696">
                  <c:v>41</c:v>
                </c:pt>
                <c:pt idx="1697">
                  <c:v>41.4</c:v>
                </c:pt>
                <c:pt idx="1698">
                  <c:v>41.4</c:v>
                </c:pt>
                <c:pt idx="1699">
                  <c:v>41.5</c:v>
                </c:pt>
                <c:pt idx="1700">
                  <c:v>41.1</c:v>
                </c:pt>
                <c:pt idx="1701">
                  <c:v>41.1</c:v>
                </c:pt>
                <c:pt idx="1702">
                  <c:v>41.1</c:v>
                </c:pt>
                <c:pt idx="1703">
                  <c:v>41.1</c:v>
                </c:pt>
                <c:pt idx="1704">
                  <c:v>40.9</c:v>
                </c:pt>
                <c:pt idx="1705">
                  <c:v>40.9</c:v>
                </c:pt>
                <c:pt idx="1706">
                  <c:v>41.1</c:v>
                </c:pt>
                <c:pt idx="1707">
                  <c:v>40.9</c:v>
                </c:pt>
                <c:pt idx="1708">
                  <c:v>41.1</c:v>
                </c:pt>
                <c:pt idx="1709">
                  <c:v>41.1</c:v>
                </c:pt>
                <c:pt idx="1710">
                  <c:v>41.1</c:v>
                </c:pt>
                <c:pt idx="1711">
                  <c:v>41.2</c:v>
                </c:pt>
                <c:pt idx="1712">
                  <c:v>41.4</c:v>
                </c:pt>
                <c:pt idx="1713">
                  <c:v>41.4</c:v>
                </c:pt>
                <c:pt idx="1714">
                  <c:v>41.3</c:v>
                </c:pt>
                <c:pt idx="1715">
                  <c:v>41.2</c:v>
                </c:pt>
                <c:pt idx="1716">
                  <c:v>41.2</c:v>
                </c:pt>
                <c:pt idx="1717">
                  <c:v>41.2</c:v>
                </c:pt>
                <c:pt idx="1718">
                  <c:v>41.3</c:v>
                </c:pt>
                <c:pt idx="1719">
                  <c:v>41.1</c:v>
                </c:pt>
                <c:pt idx="1720">
                  <c:v>41</c:v>
                </c:pt>
                <c:pt idx="1721">
                  <c:v>40.9</c:v>
                </c:pt>
                <c:pt idx="1722">
                  <c:v>41</c:v>
                </c:pt>
                <c:pt idx="1723">
                  <c:v>41</c:v>
                </c:pt>
                <c:pt idx="1724">
                  <c:v>41.1</c:v>
                </c:pt>
                <c:pt idx="1725">
                  <c:v>41.2</c:v>
                </c:pt>
                <c:pt idx="1726">
                  <c:v>41.9</c:v>
                </c:pt>
                <c:pt idx="1727">
                  <c:v>41.7</c:v>
                </c:pt>
                <c:pt idx="1728">
                  <c:v>42.4</c:v>
                </c:pt>
                <c:pt idx="1729">
                  <c:v>42.5</c:v>
                </c:pt>
                <c:pt idx="1730">
                  <c:v>42.5</c:v>
                </c:pt>
                <c:pt idx="1731">
                  <c:v>42.5</c:v>
                </c:pt>
                <c:pt idx="1732">
                  <c:v>42.5</c:v>
                </c:pt>
                <c:pt idx="1733">
                  <c:v>42</c:v>
                </c:pt>
                <c:pt idx="1734">
                  <c:v>41.8</c:v>
                </c:pt>
                <c:pt idx="1735">
                  <c:v>41.9</c:v>
                </c:pt>
                <c:pt idx="1736">
                  <c:v>42.3</c:v>
                </c:pt>
                <c:pt idx="1737">
                  <c:v>42.3</c:v>
                </c:pt>
                <c:pt idx="1738">
                  <c:v>42.3</c:v>
                </c:pt>
                <c:pt idx="1739">
                  <c:v>42.2</c:v>
                </c:pt>
                <c:pt idx="1740">
                  <c:v>41.9</c:v>
                </c:pt>
                <c:pt idx="1741">
                  <c:v>41.8</c:v>
                </c:pt>
                <c:pt idx="1742">
                  <c:v>41.7</c:v>
                </c:pt>
                <c:pt idx="1743">
                  <c:v>41.9</c:v>
                </c:pt>
                <c:pt idx="1744">
                  <c:v>41.9</c:v>
                </c:pt>
                <c:pt idx="1745">
                  <c:v>41.9</c:v>
                </c:pt>
                <c:pt idx="1746">
                  <c:v>41.9</c:v>
                </c:pt>
                <c:pt idx="1747">
                  <c:v>41.9</c:v>
                </c:pt>
                <c:pt idx="1748">
                  <c:v>41.6</c:v>
                </c:pt>
                <c:pt idx="1749">
                  <c:v>41.9</c:v>
                </c:pt>
                <c:pt idx="1750">
                  <c:v>41.8</c:v>
                </c:pt>
                <c:pt idx="1751">
                  <c:v>41.8</c:v>
                </c:pt>
                <c:pt idx="1752">
                  <c:v>41.8</c:v>
                </c:pt>
                <c:pt idx="1753">
                  <c:v>42</c:v>
                </c:pt>
                <c:pt idx="1754">
                  <c:v>42.3</c:v>
                </c:pt>
                <c:pt idx="1755">
                  <c:v>42.3</c:v>
                </c:pt>
                <c:pt idx="1756">
                  <c:v>41.9</c:v>
                </c:pt>
                <c:pt idx="1757">
                  <c:v>42.2</c:v>
                </c:pt>
                <c:pt idx="1758">
                  <c:v>42.2</c:v>
                </c:pt>
                <c:pt idx="1759">
                  <c:v>42.3</c:v>
                </c:pt>
                <c:pt idx="1760">
                  <c:v>42.3</c:v>
                </c:pt>
                <c:pt idx="1761">
                  <c:v>42.1</c:v>
                </c:pt>
                <c:pt idx="1762">
                  <c:v>41.6</c:v>
                </c:pt>
                <c:pt idx="1763">
                  <c:v>41.4</c:v>
                </c:pt>
                <c:pt idx="1764">
                  <c:v>42</c:v>
                </c:pt>
                <c:pt idx="1765">
                  <c:v>42</c:v>
                </c:pt>
                <c:pt idx="1766">
                  <c:v>42.1</c:v>
                </c:pt>
                <c:pt idx="1767">
                  <c:v>42.3</c:v>
                </c:pt>
                <c:pt idx="1768">
                  <c:v>42.3</c:v>
                </c:pt>
                <c:pt idx="1769">
                  <c:v>43</c:v>
                </c:pt>
                <c:pt idx="1770">
                  <c:v>42.8</c:v>
                </c:pt>
                <c:pt idx="1771">
                  <c:v>42.6</c:v>
                </c:pt>
                <c:pt idx="1772">
                  <c:v>42.6</c:v>
                </c:pt>
                <c:pt idx="1773">
                  <c:v>42.6</c:v>
                </c:pt>
                <c:pt idx="1774">
                  <c:v>42.1</c:v>
                </c:pt>
                <c:pt idx="1775">
                  <c:v>41.9</c:v>
                </c:pt>
                <c:pt idx="1776">
                  <c:v>42.2</c:v>
                </c:pt>
                <c:pt idx="1777">
                  <c:v>42.1</c:v>
                </c:pt>
                <c:pt idx="1778">
                  <c:v>41.8</c:v>
                </c:pt>
                <c:pt idx="1779">
                  <c:v>41.8</c:v>
                </c:pt>
                <c:pt idx="1780">
                  <c:v>41.8</c:v>
                </c:pt>
                <c:pt idx="1781">
                  <c:v>42.1</c:v>
                </c:pt>
                <c:pt idx="1782">
                  <c:v>42</c:v>
                </c:pt>
                <c:pt idx="1783">
                  <c:v>41.8</c:v>
                </c:pt>
                <c:pt idx="1784">
                  <c:v>42.1</c:v>
                </c:pt>
                <c:pt idx="1785">
                  <c:v>42.3</c:v>
                </c:pt>
                <c:pt idx="1786">
                  <c:v>42.3</c:v>
                </c:pt>
                <c:pt idx="1787">
                  <c:v>42.3</c:v>
                </c:pt>
                <c:pt idx="1788">
                  <c:v>42.6</c:v>
                </c:pt>
                <c:pt idx="1789">
                  <c:v>43.7</c:v>
                </c:pt>
                <c:pt idx="1790">
                  <c:v>43.4</c:v>
                </c:pt>
                <c:pt idx="1791">
                  <c:v>43</c:v>
                </c:pt>
                <c:pt idx="1792">
                  <c:v>42.8</c:v>
                </c:pt>
                <c:pt idx="1793">
                  <c:v>42.8</c:v>
                </c:pt>
                <c:pt idx="1794">
                  <c:v>42.8</c:v>
                </c:pt>
                <c:pt idx="1795">
                  <c:v>42.9</c:v>
                </c:pt>
                <c:pt idx="1796">
                  <c:v>43.2</c:v>
                </c:pt>
                <c:pt idx="1797">
                  <c:v>43.3</c:v>
                </c:pt>
                <c:pt idx="1798">
                  <c:v>42.9</c:v>
                </c:pt>
                <c:pt idx="1799">
                  <c:v>42.9</c:v>
                </c:pt>
                <c:pt idx="1800">
                  <c:v>42.9</c:v>
                </c:pt>
                <c:pt idx="1801">
                  <c:v>42.9</c:v>
                </c:pt>
                <c:pt idx="1802">
                  <c:v>42.1</c:v>
                </c:pt>
                <c:pt idx="1803">
                  <c:v>42.2</c:v>
                </c:pt>
                <c:pt idx="1804">
                  <c:v>42.4</c:v>
                </c:pt>
                <c:pt idx="1805">
                  <c:v>42</c:v>
                </c:pt>
                <c:pt idx="1806">
                  <c:v>42.5</c:v>
                </c:pt>
                <c:pt idx="1807">
                  <c:v>42.5</c:v>
                </c:pt>
                <c:pt idx="1808">
                  <c:v>42.5</c:v>
                </c:pt>
                <c:pt idx="1809">
                  <c:v>42.8</c:v>
                </c:pt>
                <c:pt idx="1810">
                  <c:v>42.4</c:v>
                </c:pt>
                <c:pt idx="1811">
                  <c:v>42.2</c:v>
                </c:pt>
                <c:pt idx="1812">
                  <c:v>42.5</c:v>
                </c:pt>
                <c:pt idx="1813">
                  <c:v>42.1</c:v>
                </c:pt>
                <c:pt idx="1814">
                  <c:v>42.1</c:v>
                </c:pt>
                <c:pt idx="1815">
                  <c:v>42.1</c:v>
                </c:pt>
                <c:pt idx="1816">
                  <c:v>42.2</c:v>
                </c:pt>
                <c:pt idx="1817">
                  <c:v>42.1</c:v>
                </c:pt>
                <c:pt idx="1818">
                  <c:v>41.4</c:v>
                </c:pt>
                <c:pt idx="1819">
                  <c:v>41.1</c:v>
                </c:pt>
                <c:pt idx="1820">
                  <c:v>40.5</c:v>
                </c:pt>
                <c:pt idx="1821">
                  <c:v>40.5</c:v>
                </c:pt>
                <c:pt idx="1822">
                  <c:v>40.5</c:v>
                </c:pt>
                <c:pt idx="1823">
                  <c:v>40.5</c:v>
                </c:pt>
                <c:pt idx="1824">
                  <c:v>39.700000000000003</c:v>
                </c:pt>
                <c:pt idx="1825">
                  <c:v>40.200000000000003</c:v>
                </c:pt>
                <c:pt idx="1826">
                  <c:v>40.1</c:v>
                </c:pt>
                <c:pt idx="1827">
                  <c:v>39.799999999999997</c:v>
                </c:pt>
                <c:pt idx="1828">
                  <c:v>39.799999999999997</c:v>
                </c:pt>
                <c:pt idx="1829">
                  <c:v>39.799999999999997</c:v>
                </c:pt>
                <c:pt idx="1830">
                  <c:v>39.700000000000003</c:v>
                </c:pt>
                <c:pt idx="1831">
                  <c:v>40</c:v>
                </c:pt>
                <c:pt idx="1832">
                  <c:v>39.799999999999997</c:v>
                </c:pt>
                <c:pt idx="1833">
                  <c:v>40</c:v>
                </c:pt>
                <c:pt idx="1834">
                  <c:v>40</c:v>
                </c:pt>
                <c:pt idx="1835">
                  <c:v>40</c:v>
                </c:pt>
                <c:pt idx="1836">
                  <c:v>40</c:v>
                </c:pt>
                <c:pt idx="1837">
                  <c:v>40.6</c:v>
                </c:pt>
                <c:pt idx="1838">
                  <c:v>40</c:v>
                </c:pt>
                <c:pt idx="1839">
                  <c:v>39.4</c:v>
                </c:pt>
                <c:pt idx="1840">
                  <c:v>39.700000000000003</c:v>
                </c:pt>
                <c:pt idx="1841">
                  <c:v>39.799999999999997</c:v>
                </c:pt>
                <c:pt idx="1842">
                  <c:v>39.799999999999997</c:v>
                </c:pt>
                <c:pt idx="1843">
                  <c:v>39.700000000000003</c:v>
                </c:pt>
                <c:pt idx="1844">
                  <c:v>39.5</c:v>
                </c:pt>
                <c:pt idx="1845">
                  <c:v>39.799999999999997</c:v>
                </c:pt>
                <c:pt idx="1846">
                  <c:v>39.200000000000003</c:v>
                </c:pt>
                <c:pt idx="1847">
                  <c:v>39.1</c:v>
                </c:pt>
                <c:pt idx="1848">
                  <c:v>39.299999999999997</c:v>
                </c:pt>
                <c:pt idx="1849">
                  <c:v>39.299999999999997</c:v>
                </c:pt>
                <c:pt idx="1850">
                  <c:v>39.299999999999997</c:v>
                </c:pt>
                <c:pt idx="1851">
                  <c:v>39.799999999999997</c:v>
                </c:pt>
                <c:pt idx="1852">
                  <c:v>39.799999999999997</c:v>
                </c:pt>
                <c:pt idx="1853">
                  <c:v>39.700000000000003</c:v>
                </c:pt>
                <c:pt idx="1854">
                  <c:v>38.9</c:v>
                </c:pt>
                <c:pt idx="1855">
                  <c:v>39.6</c:v>
                </c:pt>
                <c:pt idx="1856">
                  <c:v>39.6</c:v>
                </c:pt>
                <c:pt idx="1857">
                  <c:v>39.6</c:v>
                </c:pt>
                <c:pt idx="1858">
                  <c:v>39.6</c:v>
                </c:pt>
                <c:pt idx="1859">
                  <c:v>39.6</c:v>
                </c:pt>
                <c:pt idx="1860">
                  <c:v>40</c:v>
                </c:pt>
                <c:pt idx="1861">
                  <c:v>39.9</c:v>
                </c:pt>
                <c:pt idx="1862">
                  <c:v>39.299999999999997</c:v>
                </c:pt>
                <c:pt idx="1863">
                  <c:v>39.299999999999997</c:v>
                </c:pt>
                <c:pt idx="1864">
                  <c:v>39.299999999999997</c:v>
                </c:pt>
                <c:pt idx="1865">
                  <c:v>39</c:v>
                </c:pt>
                <c:pt idx="1866">
                  <c:v>38.1</c:v>
                </c:pt>
                <c:pt idx="1867">
                  <c:v>37.799999999999997</c:v>
                </c:pt>
                <c:pt idx="1868">
                  <c:v>37.6</c:v>
                </c:pt>
                <c:pt idx="1869">
                  <c:v>37.700000000000003</c:v>
                </c:pt>
                <c:pt idx="1870">
                  <c:v>37.700000000000003</c:v>
                </c:pt>
                <c:pt idx="1871">
                  <c:v>37.700000000000003</c:v>
                </c:pt>
                <c:pt idx="1872">
                  <c:v>37.700000000000003</c:v>
                </c:pt>
                <c:pt idx="1873">
                  <c:v>37.4</c:v>
                </c:pt>
                <c:pt idx="1874">
                  <c:v>37.299999999999997</c:v>
                </c:pt>
                <c:pt idx="1875">
                  <c:v>37.299999999999997</c:v>
                </c:pt>
                <c:pt idx="1876">
                  <c:v>37.700000000000003</c:v>
                </c:pt>
                <c:pt idx="1877">
                  <c:v>37.700000000000003</c:v>
                </c:pt>
                <c:pt idx="1878">
                  <c:v>37.700000000000003</c:v>
                </c:pt>
                <c:pt idx="1879">
                  <c:v>37.5</c:v>
                </c:pt>
                <c:pt idx="1880">
                  <c:v>37.4</c:v>
                </c:pt>
                <c:pt idx="1881">
                  <c:v>37.200000000000003</c:v>
                </c:pt>
                <c:pt idx="1882">
                  <c:v>37.200000000000003</c:v>
                </c:pt>
                <c:pt idx="1883">
                  <c:v>36.700000000000003</c:v>
                </c:pt>
                <c:pt idx="1884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D-4A79-9646-E2A2BC72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267167"/>
        <c:axId val="1589269087"/>
      </c:lineChart>
      <c:dateAx>
        <c:axId val="158926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Date</a:t>
                </a:r>
              </a:p>
            </c:rich>
          </c:tx>
          <c:layout>
            <c:manualLayout>
              <c:xMode val="edge"/>
              <c:yMode val="edge"/>
              <c:x val="0.46818591421667344"/>
              <c:y val="0.91145006873507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69087"/>
        <c:crosses val="autoZero"/>
        <c:auto val="1"/>
        <c:lblOffset val="100"/>
        <c:baseTimeUnit val="months"/>
        <c:majorUnit val="6"/>
        <c:majorTimeUnit val="months"/>
      </c:dateAx>
      <c:valAx>
        <c:axId val="1589269087"/>
        <c:scaling>
          <c:orientation val="minMax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Price /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671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21k price per gram in Egypt</a:t>
            </a:r>
          </a:p>
        </c:rich>
      </c:tx>
      <c:layout>
        <c:manualLayout>
          <c:xMode val="edge"/>
          <c:yMode val="edge"/>
          <c:x val="0.31412681017691008"/>
          <c:y val="4.6365882304406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'Gold Pivots'!$C$1</c:f>
              <c:strCache>
                <c:ptCount val="1"/>
                <c:pt idx="0">
                  <c:v>21 price</c:v>
                </c:pt>
              </c:strCache>
            </c:strRef>
          </c:tx>
          <c:spPr>
            <a:ln w="28575" cap="rnd">
              <a:solidFill>
                <a:srgbClr val="26B099"/>
              </a:solidFill>
              <a:round/>
            </a:ln>
            <a:effectLst/>
          </c:spPr>
          <c:marker>
            <c:symbol val="none"/>
          </c:marker>
          <c:cat>
            <c:numRef>
              <c:f>'Gold Pivots'!$A$2:$A$1889</c:f>
              <c:numCache>
                <c:formatCode>m/d/yyyy</c:formatCode>
                <c:ptCount val="1888"/>
                <c:pt idx="0">
                  <c:v>45501</c:v>
                </c:pt>
                <c:pt idx="1">
                  <c:v>45500</c:v>
                </c:pt>
                <c:pt idx="2">
                  <c:v>45499</c:v>
                </c:pt>
                <c:pt idx="3">
                  <c:v>45498</c:v>
                </c:pt>
                <c:pt idx="4">
                  <c:v>45497</c:v>
                </c:pt>
                <c:pt idx="5">
                  <c:v>45496</c:v>
                </c:pt>
                <c:pt idx="6">
                  <c:v>45495</c:v>
                </c:pt>
                <c:pt idx="7">
                  <c:v>45494</c:v>
                </c:pt>
                <c:pt idx="8">
                  <c:v>45493</c:v>
                </c:pt>
                <c:pt idx="9">
                  <c:v>45492</c:v>
                </c:pt>
                <c:pt idx="10">
                  <c:v>45491</c:v>
                </c:pt>
                <c:pt idx="11">
                  <c:v>45490</c:v>
                </c:pt>
                <c:pt idx="12">
                  <c:v>45489</c:v>
                </c:pt>
                <c:pt idx="13">
                  <c:v>45488</c:v>
                </c:pt>
                <c:pt idx="14">
                  <c:v>45487</c:v>
                </c:pt>
                <c:pt idx="15">
                  <c:v>45486</c:v>
                </c:pt>
                <c:pt idx="16">
                  <c:v>45485</c:v>
                </c:pt>
                <c:pt idx="17">
                  <c:v>45484</c:v>
                </c:pt>
                <c:pt idx="18">
                  <c:v>45483</c:v>
                </c:pt>
                <c:pt idx="19">
                  <c:v>45483</c:v>
                </c:pt>
                <c:pt idx="20">
                  <c:v>45482</c:v>
                </c:pt>
                <c:pt idx="21">
                  <c:v>45482</c:v>
                </c:pt>
                <c:pt idx="22">
                  <c:v>45481</c:v>
                </c:pt>
                <c:pt idx="23">
                  <c:v>45480</c:v>
                </c:pt>
                <c:pt idx="24">
                  <c:v>45479</c:v>
                </c:pt>
                <c:pt idx="25">
                  <c:v>45478</c:v>
                </c:pt>
                <c:pt idx="26">
                  <c:v>45477</c:v>
                </c:pt>
                <c:pt idx="27">
                  <c:v>45476</c:v>
                </c:pt>
                <c:pt idx="28">
                  <c:v>45475</c:v>
                </c:pt>
                <c:pt idx="29">
                  <c:v>45474</c:v>
                </c:pt>
                <c:pt idx="30">
                  <c:v>45473</c:v>
                </c:pt>
                <c:pt idx="31">
                  <c:v>45472</c:v>
                </c:pt>
                <c:pt idx="32">
                  <c:v>45471</c:v>
                </c:pt>
                <c:pt idx="33">
                  <c:v>45470</c:v>
                </c:pt>
                <c:pt idx="34">
                  <c:v>45469</c:v>
                </c:pt>
                <c:pt idx="35">
                  <c:v>45468</c:v>
                </c:pt>
                <c:pt idx="36">
                  <c:v>45467</c:v>
                </c:pt>
                <c:pt idx="37">
                  <c:v>45466</c:v>
                </c:pt>
                <c:pt idx="38">
                  <c:v>45465</c:v>
                </c:pt>
                <c:pt idx="39">
                  <c:v>45464</c:v>
                </c:pt>
                <c:pt idx="40">
                  <c:v>45463</c:v>
                </c:pt>
                <c:pt idx="41">
                  <c:v>45462</c:v>
                </c:pt>
                <c:pt idx="42">
                  <c:v>45461</c:v>
                </c:pt>
                <c:pt idx="43">
                  <c:v>45460</c:v>
                </c:pt>
                <c:pt idx="44">
                  <c:v>45459</c:v>
                </c:pt>
                <c:pt idx="45">
                  <c:v>45458</c:v>
                </c:pt>
                <c:pt idx="46">
                  <c:v>45457</c:v>
                </c:pt>
                <c:pt idx="47">
                  <c:v>45456</c:v>
                </c:pt>
                <c:pt idx="48">
                  <c:v>45455</c:v>
                </c:pt>
                <c:pt idx="49">
                  <c:v>45454</c:v>
                </c:pt>
                <c:pt idx="50">
                  <c:v>45453</c:v>
                </c:pt>
                <c:pt idx="51">
                  <c:v>45452</c:v>
                </c:pt>
                <c:pt idx="52">
                  <c:v>45451</c:v>
                </c:pt>
                <c:pt idx="53">
                  <c:v>45450</c:v>
                </c:pt>
                <c:pt idx="54">
                  <c:v>45449</c:v>
                </c:pt>
                <c:pt idx="55">
                  <c:v>45448</c:v>
                </c:pt>
                <c:pt idx="56">
                  <c:v>45447</c:v>
                </c:pt>
                <c:pt idx="57">
                  <c:v>45446</c:v>
                </c:pt>
                <c:pt idx="58">
                  <c:v>45445</c:v>
                </c:pt>
                <c:pt idx="59">
                  <c:v>45444</c:v>
                </c:pt>
                <c:pt idx="60">
                  <c:v>45443</c:v>
                </c:pt>
                <c:pt idx="61">
                  <c:v>45442</c:v>
                </c:pt>
                <c:pt idx="62">
                  <c:v>45441</c:v>
                </c:pt>
                <c:pt idx="63">
                  <c:v>45440</c:v>
                </c:pt>
                <c:pt idx="64">
                  <c:v>45439</c:v>
                </c:pt>
                <c:pt idx="65">
                  <c:v>45438</c:v>
                </c:pt>
                <c:pt idx="66">
                  <c:v>45437</c:v>
                </c:pt>
                <c:pt idx="67">
                  <c:v>45436</c:v>
                </c:pt>
                <c:pt idx="68">
                  <c:v>45435</c:v>
                </c:pt>
                <c:pt idx="69">
                  <c:v>45434</c:v>
                </c:pt>
                <c:pt idx="70">
                  <c:v>45433</c:v>
                </c:pt>
                <c:pt idx="71">
                  <c:v>45432</c:v>
                </c:pt>
                <c:pt idx="72">
                  <c:v>45431</c:v>
                </c:pt>
                <c:pt idx="73">
                  <c:v>45430</c:v>
                </c:pt>
                <c:pt idx="74">
                  <c:v>45429</c:v>
                </c:pt>
                <c:pt idx="75">
                  <c:v>45428</c:v>
                </c:pt>
                <c:pt idx="76">
                  <c:v>45427</c:v>
                </c:pt>
                <c:pt idx="77">
                  <c:v>45426</c:v>
                </c:pt>
                <c:pt idx="78">
                  <c:v>45425</c:v>
                </c:pt>
                <c:pt idx="79">
                  <c:v>45424</c:v>
                </c:pt>
                <c:pt idx="80">
                  <c:v>45423</c:v>
                </c:pt>
                <c:pt idx="81">
                  <c:v>45422</c:v>
                </c:pt>
                <c:pt idx="82">
                  <c:v>45421</c:v>
                </c:pt>
                <c:pt idx="83">
                  <c:v>45420</c:v>
                </c:pt>
                <c:pt idx="84">
                  <c:v>45419</c:v>
                </c:pt>
                <c:pt idx="85">
                  <c:v>45418</c:v>
                </c:pt>
                <c:pt idx="86">
                  <c:v>45417</c:v>
                </c:pt>
                <c:pt idx="87">
                  <c:v>45416</c:v>
                </c:pt>
                <c:pt idx="88">
                  <c:v>45415</c:v>
                </c:pt>
                <c:pt idx="89">
                  <c:v>45414</c:v>
                </c:pt>
                <c:pt idx="90">
                  <c:v>45413</c:v>
                </c:pt>
                <c:pt idx="91">
                  <c:v>45412</c:v>
                </c:pt>
                <c:pt idx="92">
                  <c:v>45411</c:v>
                </c:pt>
                <c:pt idx="93">
                  <c:v>45410</c:v>
                </c:pt>
                <c:pt idx="94">
                  <c:v>45409</c:v>
                </c:pt>
                <c:pt idx="95">
                  <c:v>45408</c:v>
                </c:pt>
                <c:pt idx="96">
                  <c:v>45407</c:v>
                </c:pt>
                <c:pt idx="97">
                  <c:v>45406</c:v>
                </c:pt>
                <c:pt idx="98">
                  <c:v>45405</c:v>
                </c:pt>
                <c:pt idx="99">
                  <c:v>45404</c:v>
                </c:pt>
                <c:pt idx="100">
                  <c:v>45403</c:v>
                </c:pt>
                <c:pt idx="101">
                  <c:v>45402</c:v>
                </c:pt>
                <c:pt idx="102">
                  <c:v>45401</c:v>
                </c:pt>
                <c:pt idx="103">
                  <c:v>45400</c:v>
                </c:pt>
                <c:pt idx="104">
                  <c:v>45399</c:v>
                </c:pt>
                <c:pt idx="105">
                  <c:v>45398</c:v>
                </c:pt>
                <c:pt idx="106">
                  <c:v>45397</c:v>
                </c:pt>
                <c:pt idx="107">
                  <c:v>45396</c:v>
                </c:pt>
                <c:pt idx="108">
                  <c:v>45395</c:v>
                </c:pt>
                <c:pt idx="109">
                  <c:v>45394</c:v>
                </c:pt>
                <c:pt idx="110">
                  <c:v>45393</c:v>
                </c:pt>
                <c:pt idx="111">
                  <c:v>45392</c:v>
                </c:pt>
                <c:pt idx="112">
                  <c:v>45391</c:v>
                </c:pt>
                <c:pt idx="113">
                  <c:v>45390</c:v>
                </c:pt>
                <c:pt idx="114">
                  <c:v>45389</c:v>
                </c:pt>
                <c:pt idx="115">
                  <c:v>45388</c:v>
                </c:pt>
                <c:pt idx="116">
                  <c:v>45387</c:v>
                </c:pt>
                <c:pt idx="117">
                  <c:v>45386</c:v>
                </c:pt>
                <c:pt idx="118">
                  <c:v>45385</c:v>
                </c:pt>
                <c:pt idx="119">
                  <c:v>45384</c:v>
                </c:pt>
                <c:pt idx="120">
                  <c:v>45383</c:v>
                </c:pt>
                <c:pt idx="121">
                  <c:v>45382</c:v>
                </c:pt>
                <c:pt idx="122">
                  <c:v>45381</c:v>
                </c:pt>
                <c:pt idx="123">
                  <c:v>45380</c:v>
                </c:pt>
                <c:pt idx="124">
                  <c:v>45379</c:v>
                </c:pt>
                <c:pt idx="125">
                  <c:v>45378</c:v>
                </c:pt>
                <c:pt idx="126">
                  <c:v>45377</c:v>
                </c:pt>
                <c:pt idx="127">
                  <c:v>45376</c:v>
                </c:pt>
                <c:pt idx="128">
                  <c:v>45375</c:v>
                </c:pt>
                <c:pt idx="129">
                  <c:v>45374</c:v>
                </c:pt>
                <c:pt idx="130">
                  <c:v>45373</c:v>
                </c:pt>
                <c:pt idx="131">
                  <c:v>45372</c:v>
                </c:pt>
                <c:pt idx="132">
                  <c:v>45371</c:v>
                </c:pt>
                <c:pt idx="133">
                  <c:v>45370</c:v>
                </c:pt>
                <c:pt idx="134">
                  <c:v>45369</c:v>
                </c:pt>
                <c:pt idx="135">
                  <c:v>45368</c:v>
                </c:pt>
                <c:pt idx="136">
                  <c:v>45367</c:v>
                </c:pt>
                <c:pt idx="137">
                  <c:v>45366</c:v>
                </c:pt>
                <c:pt idx="138">
                  <c:v>45365</c:v>
                </c:pt>
                <c:pt idx="139">
                  <c:v>45364</c:v>
                </c:pt>
                <c:pt idx="140">
                  <c:v>45363</c:v>
                </c:pt>
                <c:pt idx="141">
                  <c:v>45362</c:v>
                </c:pt>
                <c:pt idx="142">
                  <c:v>45361</c:v>
                </c:pt>
                <c:pt idx="143">
                  <c:v>45360</c:v>
                </c:pt>
                <c:pt idx="144">
                  <c:v>45359</c:v>
                </c:pt>
                <c:pt idx="145">
                  <c:v>45358</c:v>
                </c:pt>
                <c:pt idx="146">
                  <c:v>45357</c:v>
                </c:pt>
                <c:pt idx="147">
                  <c:v>45356</c:v>
                </c:pt>
                <c:pt idx="148">
                  <c:v>45355</c:v>
                </c:pt>
                <c:pt idx="149">
                  <c:v>45354</c:v>
                </c:pt>
                <c:pt idx="150">
                  <c:v>45353</c:v>
                </c:pt>
                <c:pt idx="151">
                  <c:v>45352</c:v>
                </c:pt>
                <c:pt idx="152">
                  <c:v>45351</c:v>
                </c:pt>
                <c:pt idx="153">
                  <c:v>45350</c:v>
                </c:pt>
                <c:pt idx="154">
                  <c:v>45349</c:v>
                </c:pt>
                <c:pt idx="155">
                  <c:v>45348</c:v>
                </c:pt>
                <c:pt idx="156">
                  <c:v>45347</c:v>
                </c:pt>
                <c:pt idx="157">
                  <c:v>45346</c:v>
                </c:pt>
                <c:pt idx="158">
                  <c:v>45345</c:v>
                </c:pt>
                <c:pt idx="159">
                  <c:v>45344</c:v>
                </c:pt>
                <c:pt idx="160">
                  <c:v>45343</c:v>
                </c:pt>
                <c:pt idx="161">
                  <c:v>45342</c:v>
                </c:pt>
                <c:pt idx="162">
                  <c:v>45341</c:v>
                </c:pt>
                <c:pt idx="163">
                  <c:v>45340</c:v>
                </c:pt>
                <c:pt idx="164">
                  <c:v>45339</c:v>
                </c:pt>
                <c:pt idx="165">
                  <c:v>45338</c:v>
                </c:pt>
                <c:pt idx="166">
                  <c:v>45337</c:v>
                </c:pt>
                <c:pt idx="167">
                  <c:v>45336</c:v>
                </c:pt>
                <c:pt idx="168">
                  <c:v>45335</c:v>
                </c:pt>
                <c:pt idx="169">
                  <c:v>45334</c:v>
                </c:pt>
                <c:pt idx="170">
                  <c:v>45333</c:v>
                </c:pt>
                <c:pt idx="171">
                  <c:v>45332</c:v>
                </c:pt>
                <c:pt idx="172">
                  <c:v>45331</c:v>
                </c:pt>
                <c:pt idx="173">
                  <c:v>45330</c:v>
                </c:pt>
                <c:pt idx="174">
                  <c:v>45329</c:v>
                </c:pt>
                <c:pt idx="175">
                  <c:v>45328</c:v>
                </c:pt>
                <c:pt idx="176">
                  <c:v>45327</c:v>
                </c:pt>
                <c:pt idx="177">
                  <c:v>45326</c:v>
                </c:pt>
                <c:pt idx="178">
                  <c:v>45325</c:v>
                </c:pt>
                <c:pt idx="179">
                  <c:v>45324</c:v>
                </c:pt>
                <c:pt idx="180">
                  <c:v>45323</c:v>
                </c:pt>
                <c:pt idx="181">
                  <c:v>45322</c:v>
                </c:pt>
                <c:pt idx="182">
                  <c:v>45321</c:v>
                </c:pt>
                <c:pt idx="183">
                  <c:v>45320</c:v>
                </c:pt>
                <c:pt idx="184">
                  <c:v>45319</c:v>
                </c:pt>
                <c:pt idx="185">
                  <c:v>45318</c:v>
                </c:pt>
                <c:pt idx="186">
                  <c:v>45317</c:v>
                </c:pt>
                <c:pt idx="187">
                  <c:v>45316</c:v>
                </c:pt>
                <c:pt idx="188">
                  <c:v>45315</c:v>
                </c:pt>
                <c:pt idx="189">
                  <c:v>45314</c:v>
                </c:pt>
                <c:pt idx="190">
                  <c:v>45313</c:v>
                </c:pt>
                <c:pt idx="191">
                  <c:v>45312</c:v>
                </c:pt>
                <c:pt idx="192">
                  <c:v>45311</c:v>
                </c:pt>
                <c:pt idx="193">
                  <c:v>45310</c:v>
                </c:pt>
                <c:pt idx="194">
                  <c:v>45309</c:v>
                </c:pt>
                <c:pt idx="195">
                  <c:v>45308</c:v>
                </c:pt>
                <c:pt idx="196">
                  <c:v>45307</c:v>
                </c:pt>
                <c:pt idx="197">
                  <c:v>45306</c:v>
                </c:pt>
                <c:pt idx="198">
                  <c:v>45305</c:v>
                </c:pt>
                <c:pt idx="199">
                  <c:v>45304</c:v>
                </c:pt>
                <c:pt idx="200">
                  <c:v>45303</c:v>
                </c:pt>
                <c:pt idx="201">
                  <c:v>45302</c:v>
                </c:pt>
                <c:pt idx="202">
                  <c:v>45301</c:v>
                </c:pt>
                <c:pt idx="203">
                  <c:v>45300</c:v>
                </c:pt>
                <c:pt idx="204">
                  <c:v>45299</c:v>
                </c:pt>
                <c:pt idx="205">
                  <c:v>45298</c:v>
                </c:pt>
                <c:pt idx="206">
                  <c:v>45297</c:v>
                </c:pt>
                <c:pt idx="207">
                  <c:v>45296</c:v>
                </c:pt>
                <c:pt idx="208">
                  <c:v>45295</c:v>
                </c:pt>
                <c:pt idx="209">
                  <c:v>45294</c:v>
                </c:pt>
                <c:pt idx="210">
                  <c:v>45293</c:v>
                </c:pt>
                <c:pt idx="211">
                  <c:v>45292</c:v>
                </c:pt>
                <c:pt idx="212">
                  <c:v>45291</c:v>
                </c:pt>
                <c:pt idx="213">
                  <c:v>45290</c:v>
                </c:pt>
                <c:pt idx="214">
                  <c:v>45289</c:v>
                </c:pt>
                <c:pt idx="215">
                  <c:v>45288</c:v>
                </c:pt>
                <c:pt idx="216">
                  <c:v>45287</c:v>
                </c:pt>
                <c:pt idx="217">
                  <c:v>45286</c:v>
                </c:pt>
                <c:pt idx="218">
                  <c:v>45285</c:v>
                </c:pt>
                <c:pt idx="219">
                  <c:v>45284</c:v>
                </c:pt>
                <c:pt idx="220">
                  <c:v>45283</c:v>
                </c:pt>
                <c:pt idx="221">
                  <c:v>45282</c:v>
                </c:pt>
                <c:pt idx="222">
                  <c:v>45281</c:v>
                </c:pt>
                <c:pt idx="223">
                  <c:v>45280</c:v>
                </c:pt>
                <c:pt idx="224">
                  <c:v>45279</c:v>
                </c:pt>
                <c:pt idx="225">
                  <c:v>45278</c:v>
                </c:pt>
                <c:pt idx="226">
                  <c:v>45277</c:v>
                </c:pt>
                <c:pt idx="227">
                  <c:v>45276</c:v>
                </c:pt>
                <c:pt idx="228">
                  <c:v>45275</c:v>
                </c:pt>
                <c:pt idx="229">
                  <c:v>45274</c:v>
                </c:pt>
                <c:pt idx="230">
                  <c:v>45273</c:v>
                </c:pt>
                <c:pt idx="231">
                  <c:v>45272</c:v>
                </c:pt>
                <c:pt idx="232">
                  <c:v>45271</c:v>
                </c:pt>
                <c:pt idx="233">
                  <c:v>45270</c:v>
                </c:pt>
                <c:pt idx="234">
                  <c:v>45269</c:v>
                </c:pt>
                <c:pt idx="235">
                  <c:v>45268</c:v>
                </c:pt>
                <c:pt idx="236">
                  <c:v>45267</c:v>
                </c:pt>
                <c:pt idx="237">
                  <c:v>45266</c:v>
                </c:pt>
                <c:pt idx="238">
                  <c:v>45265</c:v>
                </c:pt>
                <c:pt idx="239">
                  <c:v>45264</c:v>
                </c:pt>
                <c:pt idx="240">
                  <c:v>45263</c:v>
                </c:pt>
                <c:pt idx="241">
                  <c:v>45262</c:v>
                </c:pt>
                <c:pt idx="242">
                  <c:v>45261</c:v>
                </c:pt>
                <c:pt idx="243">
                  <c:v>45260</c:v>
                </c:pt>
                <c:pt idx="244">
                  <c:v>45259</c:v>
                </c:pt>
                <c:pt idx="245">
                  <c:v>45258</c:v>
                </c:pt>
                <c:pt idx="246">
                  <c:v>45257</c:v>
                </c:pt>
                <c:pt idx="247">
                  <c:v>45256</c:v>
                </c:pt>
                <c:pt idx="248">
                  <c:v>45255</c:v>
                </c:pt>
                <c:pt idx="249">
                  <c:v>45254</c:v>
                </c:pt>
                <c:pt idx="250">
                  <c:v>45253</c:v>
                </c:pt>
                <c:pt idx="251">
                  <c:v>45252</c:v>
                </c:pt>
                <c:pt idx="252">
                  <c:v>45251</c:v>
                </c:pt>
                <c:pt idx="253">
                  <c:v>45250</c:v>
                </c:pt>
                <c:pt idx="254">
                  <c:v>45249</c:v>
                </c:pt>
                <c:pt idx="255">
                  <c:v>45248</c:v>
                </c:pt>
                <c:pt idx="256">
                  <c:v>45247</c:v>
                </c:pt>
                <c:pt idx="257">
                  <c:v>45246</c:v>
                </c:pt>
                <c:pt idx="258">
                  <c:v>45245</c:v>
                </c:pt>
                <c:pt idx="259">
                  <c:v>45244</c:v>
                </c:pt>
                <c:pt idx="260">
                  <c:v>45243</c:v>
                </c:pt>
                <c:pt idx="261">
                  <c:v>45242</c:v>
                </c:pt>
                <c:pt idx="262">
                  <c:v>45241</c:v>
                </c:pt>
                <c:pt idx="263">
                  <c:v>45240</c:v>
                </c:pt>
                <c:pt idx="264">
                  <c:v>45239</c:v>
                </c:pt>
                <c:pt idx="265">
                  <c:v>45238</c:v>
                </c:pt>
                <c:pt idx="266">
                  <c:v>45237</c:v>
                </c:pt>
                <c:pt idx="267">
                  <c:v>45236</c:v>
                </c:pt>
                <c:pt idx="268">
                  <c:v>45235</c:v>
                </c:pt>
                <c:pt idx="269">
                  <c:v>45234</c:v>
                </c:pt>
                <c:pt idx="270">
                  <c:v>45233</c:v>
                </c:pt>
                <c:pt idx="271">
                  <c:v>45232</c:v>
                </c:pt>
                <c:pt idx="272">
                  <c:v>45231</c:v>
                </c:pt>
                <c:pt idx="273">
                  <c:v>45230</c:v>
                </c:pt>
                <c:pt idx="274">
                  <c:v>45229</c:v>
                </c:pt>
                <c:pt idx="275">
                  <c:v>45228</c:v>
                </c:pt>
                <c:pt idx="276">
                  <c:v>45227</c:v>
                </c:pt>
                <c:pt idx="277">
                  <c:v>45226</c:v>
                </c:pt>
                <c:pt idx="278">
                  <c:v>45225</c:v>
                </c:pt>
                <c:pt idx="279">
                  <c:v>45224</c:v>
                </c:pt>
                <c:pt idx="280">
                  <c:v>45223</c:v>
                </c:pt>
                <c:pt idx="281">
                  <c:v>45222</c:v>
                </c:pt>
                <c:pt idx="282">
                  <c:v>45221</c:v>
                </c:pt>
                <c:pt idx="283">
                  <c:v>45220</c:v>
                </c:pt>
                <c:pt idx="284">
                  <c:v>45219</c:v>
                </c:pt>
                <c:pt idx="285">
                  <c:v>45218</c:v>
                </c:pt>
                <c:pt idx="286">
                  <c:v>45217</c:v>
                </c:pt>
                <c:pt idx="287">
                  <c:v>45216</c:v>
                </c:pt>
                <c:pt idx="288">
                  <c:v>45215</c:v>
                </c:pt>
                <c:pt idx="289">
                  <c:v>45214</c:v>
                </c:pt>
                <c:pt idx="290">
                  <c:v>45213</c:v>
                </c:pt>
                <c:pt idx="291">
                  <c:v>45212</c:v>
                </c:pt>
                <c:pt idx="292">
                  <c:v>45211</c:v>
                </c:pt>
                <c:pt idx="293">
                  <c:v>45210</c:v>
                </c:pt>
                <c:pt idx="294">
                  <c:v>45209</c:v>
                </c:pt>
                <c:pt idx="295">
                  <c:v>45208</c:v>
                </c:pt>
                <c:pt idx="296">
                  <c:v>45207</c:v>
                </c:pt>
                <c:pt idx="297">
                  <c:v>45206</c:v>
                </c:pt>
                <c:pt idx="298">
                  <c:v>45205</c:v>
                </c:pt>
                <c:pt idx="299">
                  <c:v>45204</c:v>
                </c:pt>
                <c:pt idx="300">
                  <c:v>45203</c:v>
                </c:pt>
                <c:pt idx="301">
                  <c:v>45202</c:v>
                </c:pt>
                <c:pt idx="302">
                  <c:v>45201</c:v>
                </c:pt>
                <c:pt idx="303">
                  <c:v>45200</c:v>
                </c:pt>
                <c:pt idx="304">
                  <c:v>45199</c:v>
                </c:pt>
                <c:pt idx="305">
                  <c:v>45198</c:v>
                </c:pt>
                <c:pt idx="306">
                  <c:v>45197</c:v>
                </c:pt>
                <c:pt idx="307">
                  <c:v>45196</c:v>
                </c:pt>
                <c:pt idx="308">
                  <c:v>45195</c:v>
                </c:pt>
                <c:pt idx="309">
                  <c:v>45194</c:v>
                </c:pt>
                <c:pt idx="310">
                  <c:v>45193</c:v>
                </c:pt>
                <c:pt idx="311">
                  <c:v>45192</c:v>
                </c:pt>
                <c:pt idx="312">
                  <c:v>45191</c:v>
                </c:pt>
                <c:pt idx="313">
                  <c:v>45190</c:v>
                </c:pt>
                <c:pt idx="314">
                  <c:v>45189</c:v>
                </c:pt>
                <c:pt idx="315">
                  <c:v>45188</c:v>
                </c:pt>
                <c:pt idx="316">
                  <c:v>45187</c:v>
                </c:pt>
                <c:pt idx="317">
                  <c:v>45186</c:v>
                </c:pt>
                <c:pt idx="318">
                  <c:v>45185</c:v>
                </c:pt>
                <c:pt idx="319">
                  <c:v>45184</c:v>
                </c:pt>
                <c:pt idx="320">
                  <c:v>45183</c:v>
                </c:pt>
                <c:pt idx="321">
                  <c:v>45182</c:v>
                </c:pt>
                <c:pt idx="322">
                  <c:v>45181</c:v>
                </c:pt>
                <c:pt idx="323">
                  <c:v>45180</c:v>
                </c:pt>
                <c:pt idx="324">
                  <c:v>45179</c:v>
                </c:pt>
                <c:pt idx="325">
                  <c:v>45178</c:v>
                </c:pt>
                <c:pt idx="326">
                  <c:v>45177</c:v>
                </c:pt>
                <c:pt idx="327">
                  <c:v>45176</c:v>
                </c:pt>
                <c:pt idx="328">
                  <c:v>45175</c:v>
                </c:pt>
                <c:pt idx="329">
                  <c:v>45174</c:v>
                </c:pt>
                <c:pt idx="330">
                  <c:v>45173</c:v>
                </c:pt>
                <c:pt idx="331">
                  <c:v>45172</c:v>
                </c:pt>
                <c:pt idx="332">
                  <c:v>45171</c:v>
                </c:pt>
                <c:pt idx="333">
                  <c:v>45170</c:v>
                </c:pt>
                <c:pt idx="334">
                  <c:v>45169</c:v>
                </c:pt>
                <c:pt idx="335">
                  <c:v>45168</c:v>
                </c:pt>
                <c:pt idx="336">
                  <c:v>45167</c:v>
                </c:pt>
                <c:pt idx="337">
                  <c:v>45166</c:v>
                </c:pt>
                <c:pt idx="338">
                  <c:v>45165</c:v>
                </c:pt>
                <c:pt idx="339">
                  <c:v>45164</c:v>
                </c:pt>
                <c:pt idx="340">
                  <c:v>45163</c:v>
                </c:pt>
                <c:pt idx="341">
                  <c:v>45162</c:v>
                </c:pt>
                <c:pt idx="342">
                  <c:v>45161</c:v>
                </c:pt>
                <c:pt idx="343">
                  <c:v>45160</c:v>
                </c:pt>
                <c:pt idx="344">
                  <c:v>45159</c:v>
                </c:pt>
                <c:pt idx="345">
                  <c:v>45158</c:v>
                </c:pt>
                <c:pt idx="346">
                  <c:v>45157</c:v>
                </c:pt>
                <c:pt idx="347">
                  <c:v>45156</c:v>
                </c:pt>
                <c:pt idx="348">
                  <c:v>45155</c:v>
                </c:pt>
                <c:pt idx="349">
                  <c:v>45154</c:v>
                </c:pt>
                <c:pt idx="350">
                  <c:v>45153</c:v>
                </c:pt>
                <c:pt idx="351">
                  <c:v>45152</c:v>
                </c:pt>
                <c:pt idx="352">
                  <c:v>45151</c:v>
                </c:pt>
                <c:pt idx="353">
                  <c:v>45150</c:v>
                </c:pt>
                <c:pt idx="354">
                  <c:v>45149</c:v>
                </c:pt>
                <c:pt idx="355">
                  <c:v>45148</c:v>
                </c:pt>
                <c:pt idx="356">
                  <c:v>45147</c:v>
                </c:pt>
                <c:pt idx="357">
                  <c:v>45146</c:v>
                </c:pt>
                <c:pt idx="358">
                  <c:v>45145</c:v>
                </c:pt>
                <c:pt idx="359">
                  <c:v>45144</c:v>
                </c:pt>
                <c:pt idx="360">
                  <c:v>45143</c:v>
                </c:pt>
                <c:pt idx="361">
                  <c:v>45142</c:v>
                </c:pt>
                <c:pt idx="362">
                  <c:v>45141</c:v>
                </c:pt>
                <c:pt idx="363">
                  <c:v>45140</c:v>
                </c:pt>
                <c:pt idx="364">
                  <c:v>45139</c:v>
                </c:pt>
                <c:pt idx="365">
                  <c:v>45138</c:v>
                </c:pt>
                <c:pt idx="366">
                  <c:v>45137</c:v>
                </c:pt>
                <c:pt idx="367">
                  <c:v>45136</c:v>
                </c:pt>
                <c:pt idx="368">
                  <c:v>45135</c:v>
                </c:pt>
                <c:pt idx="369">
                  <c:v>45134</c:v>
                </c:pt>
                <c:pt idx="370">
                  <c:v>45133</c:v>
                </c:pt>
                <c:pt idx="371">
                  <c:v>45132</c:v>
                </c:pt>
                <c:pt idx="372">
                  <c:v>45131</c:v>
                </c:pt>
                <c:pt idx="373">
                  <c:v>45130</c:v>
                </c:pt>
                <c:pt idx="374">
                  <c:v>45129</c:v>
                </c:pt>
                <c:pt idx="375">
                  <c:v>45128</c:v>
                </c:pt>
                <c:pt idx="376">
                  <c:v>45127</c:v>
                </c:pt>
                <c:pt idx="377">
                  <c:v>45126</c:v>
                </c:pt>
                <c:pt idx="378">
                  <c:v>45125</c:v>
                </c:pt>
                <c:pt idx="379">
                  <c:v>45124</c:v>
                </c:pt>
                <c:pt idx="380">
                  <c:v>45123</c:v>
                </c:pt>
                <c:pt idx="381">
                  <c:v>45122</c:v>
                </c:pt>
                <c:pt idx="382">
                  <c:v>45121</c:v>
                </c:pt>
                <c:pt idx="383">
                  <c:v>45120</c:v>
                </c:pt>
                <c:pt idx="384">
                  <c:v>45119</c:v>
                </c:pt>
                <c:pt idx="385">
                  <c:v>45118</c:v>
                </c:pt>
                <c:pt idx="386">
                  <c:v>45117</c:v>
                </c:pt>
                <c:pt idx="387">
                  <c:v>45116</c:v>
                </c:pt>
                <c:pt idx="388">
                  <c:v>45115</c:v>
                </c:pt>
                <c:pt idx="389">
                  <c:v>45114</c:v>
                </c:pt>
                <c:pt idx="390">
                  <c:v>45113</c:v>
                </c:pt>
                <c:pt idx="391">
                  <c:v>45112</c:v>
                </c:pt>
                <c:pt idx="392">
                  <c:v>45111</c:v>
                </c:pt>
                <c:pt idx="393">
                  <c:v>45110</c:v>
                </c:pt>
                <c:pt idx="394">
                  <c:v>45109</c:v>
                </c:pt>
                <c:pt idx="395">
                  <c:v>45108</c:v>
                </c:pt>
                <c:pt idx="396">
                  <c:v>45107</c:v>
                </c:pt>
                <c:pt idx="397">
                  <c:v>45106</c:v>
                </c:pt>
                <c:pt idx="398">
                  <c:v>45105</c:v>
                </c:pt>
                <c:pt idx="399">
                  <c:v>45104</c:v>
                </c:pt>
                <c:pt idx="400">
                  <c:v>45103</c:v>
                </c:pt>
                <c:pt idx="401">
                  <c:v>45102</c:v>
                </c:pt>
                <c:pt idx="402">
                  <c:v>45101</c:v>
                </c:pt>
                <c:pt idx="403">
                  <c:v>45100</c:v>
                </c:pt>
                <c:pt idx="404">
                  <c:v>45099</c:v>
                </c:pt>
                <c:pt idx="405">
                  <c:v>45098</c:v>
                </c:pt>
                <c:pt idx="406">
                  <c:v>45097</c:v>
                </c:pt>
                <c:pt idx="407">
                  <c:v>45096</c:v>
                </c:pt>
                <c:pt idx="408">
                  <c:v>45095</c:v>
                </c:pt>
                <c:pt idx="409">
                  <c:v>45094</c:v>
                </c:pt>
                <c:pt idx="410">
                  <c:v>45093</c:v>
                </c:pt>
                <c:pt idx="411">
                  <c:v>45092</c:v>
                </c:pt>
                <c:pt idx="412">
                  <c:v>45091</c:v>
                </c:pt>
                <c:pt idx="413">
                  <c:v>45090</c:v>
                </c:pt>
                <c:pt idx="414">
                  <c:v>45089</c:v>
                </c:pt>
                <c:pt idx="415">
                  <c:v>45088</c:v>
                </c:pt>
                <c:pt idx="416">
                  <c:v>45087</c:v>
                </c:pt>
                <c:pt idx="417">
                  <c:v>45086</c:v>
                </c:pt>
                <c:pt idx="418">
                  <c:v>45085</c:v>
                </c:pt>
                <c:pt idx="419">
                  <c:v>45084</c:v>
                </c:pt>
                <c:pt idx="420">
                  <c:v>45083</c:v>
                </c:pt>
                <c:pt idx="421">
                  <c:v>45082</c:v>
                </c:pt>
                <c:pt idx="422">
                  <c:v>45081</c:v>
                </c:pt>
                <c:pt idx="423">
                  <c:v>45080</c:v>
                </c:pt>
                <c:pt idx="424">
                  <c:v>45079</c:v>
                </c:pt>
                <c:pt idx="425">
                  <c:v>45078</c:v>
                </c:pt>
                <c:pt idx="426">
                  <c:v>45077</c:v>
                </c:pt>
                <c:pt idx="427">
                  <c:v>45076</c:v>
                </c:pt>
                <c:pt idx="428">
                  <c:v>45075</c:v>
                </c:pt>
                <c:pt idx="429">
                  <c:v>45074</c:v>
                </c:pt>
                <c:pt idx="430">
                  <c:v>45073</c:v>
                </c:pt>
                <c:pt idx="431">
                  <c:v>45072</c:v>
                </c:pt>
                <c:pt idx="432">
                  <c:v>45071</c:v>
                </c:pt>
                <c:pt idx="433">
                  <c:v>45070</c:v>
                </c:pt>
                <c:pt idx="434">
                  <c:v>45069</c:v>
                </c:pt>
                <c:pt idx="435">
                  <c:v>45068</c:v>
                </c:pt>
                <c:pt idx="436">
                  <c:v>45067</c:v>
                </c:pt>
                <c:pt idx="437">
                  <c:v>45066</c:v>
                </c:pt>
                <c:pt idx="438">
                  <c:v>45065</c:v>
                </c:pt>
                <c:pt idx="439">
                  <c:v>45064</c:v>
                </c:pt>
                <c:pt idx="440">
                  <c:v>45063</c:v>
                </c:pt>
                <c:pt idx="441">
                  <c:v>45062</c:v>
                </c:pt>
                <c:pt idx="442">
                  <c:v>45061</c:v>
                </c:pt>
                <c:pt idx="443">
                  <c:v>45060</c:v>
                </c:pt>
                <c:pt idx="444">
                  <c:v>45059</c:v>
                </c:pt>
                <c:pt idx="445">
                  <c:v>45058</c:v>
                </c:pt>
                <c:pt idx="446">
                  <c:v>45057</c:v>
                </c:pt>
                <c:pt idx="447">
                  <c:v>45056</c:v>
                </c:pt>
                <c:pt idx="448">
                  <c:v>45055</c:v>
                </c:pt>
                <c:pt idx="449">
                  <c:v>45054</c:v>
                </c:pt>
                <c:pt idx="450">
                  <c:v>45053</c:v>
                </c:pt>
                <c:pt idx="451">
                  <c:v>45052</c:v>
                </c:pt>
                <c:pt idx="452">
                  <c:v>45051</c:v>
                </c:pt>
                <c:pt idx="453">
                  <c:v>45050</c:v>
                </c:pt>
                <c:pt idx="454">
                  <c:v>45049</c:v>
                </c:pt>
                <c:pt idx="455">
                  <c:v>45048</c:v>
                </c:pt>
                <c:pt idx="456">
                  <c:v>45047</c:v>
                </c:pt>
                <c:pt idx="457">
                  <c:v>45046</c:v>
                </c:pt>
                <c:pt idx="458">
                  <c:v>45045</c:v>
                </c:pt>
                <c:pt idx="459">
                  <c:v>45044</c:v>
                </c:pt>
                <c:pt idx="460">
                  <c:v>45043</c:v>
                </c:pt>
                <c:pt idx="461">
                  <c:v>45042</c:v>
                </c:pt>
                <c:pt idx="462">
                  <c:v>45041</c:v>
                </c:pt>
                <c:pt idx="463">
                  <c:v>45040</c:v>
                </c:pt>
                <c:pt idx="464">
                  <c:v>45039</c:v>
                </c:pt>
                <c:pt idx="465">
                  <c:v>45038</c:v>
                </c:pt>
                <c:pt idx="466">
                  <c:v>45037</c:v>
                </c:pt>
                <c:pt idx="467">
                  <c:v>45036</c:v>
                </c:pt>
                <c:pt idx="468">
                  <c:v>45035</c:v>
                </c:pt>
                <c:pt idx="469">
                  <c:v>45034</c:v>
                </c:pt>
                <c:pt idx="470">
                  <c:v>45033</c:v>
                </c:pt>
                <c:pt idx="471">
                  <c:v>45032</c:v>
                </c:pt>
                <c:pt idx="472">
                  <c:v>45031</c:v>
                </c:pt>
                <c:pt idx="473">
                  <c:v>45030</c:v>
                </c:pt>
                <c:pt idx="474">
                  <c:v>45029</c:v>
                </c:pt>
                <c:pt idx="475">
                  <c:v>45028</c:v>
                </c:pt>
                <c:pt idx="476">
                  <c:v>45027</c:v>
                </c:pt>
                <c:pt idx="477">
                  <c:v>45026</c:v>
                </c:pt>
                <c:pt idx="478">
                  <c:v>45025</c:v>
                </c:pt>
                <c:pt idx="479">
                  <c:v>45024</c:v>
                </c:pt>
                <c:pt idx="480">
                  <c:v>45023</c:v>
                </c:pt>
                <c:pt idx="481">
                  <c:v>45022</c:v>
                </c:pt>
                <c:pt idx="482">
                  <c:v>45021</c:v>
                </c:pt>
                <c:pt idx="483">
                  <c:v>45020</c:v>
                </c:pt>
                <c:pt idx="484">
                  <c:v>45019</c:v>
                </c:pt>
                <c:pt idx="485">
                  <c:v>45018</c:v>
                </c:pt>
                <c:pt idx="486">
                  <c:v>45017</c:v>
                </c:pt>
                <c:pt idx="487">
                  <c:v>45016</c:v>
                </c:pt>
                <c:pt idx="488">
                  <c:v>45015</c:v>
                </c:pt>
                <c:pt idx="489">
                  <c:v>45014</c:v>
                </c:pt>
                <c:pt idx="490">
                  <c:v>45013</c:v>
                </c:pt>
                <c:pt idx="491">
                  <c:v>45012</c:v>
                </c:pt>
                <c:pt idx="492">
                  <c:v>45011</c:v>
                </c:pt>
                <c:pt idx="493">
                  <c:v>45010</c:v>
                </c:pt>
                <c:pt idx="494">
                  <c:v>45009</c:v>
                </c:pt>
                <c:pt idx="495">
                  <c:v>45008</c:v>
                </c:pt>
                <c:pt idx="496">
                  <c:v>45007</c:v>
                </c:pt>
                <c:pt idx="497">
                  <c:v>45006</c:v>
                </c:pt>
                <c:pt idx="498">
                  <c:v>45005</c:v>
                </c:pt>
                <c:pt idx="499">
                  <c:v>45004</c:v>
                </c:pt>
                <c:pt idx="500">
                  <c:v>45003</c:v>
                </c:pt>
                <c:pt idx="501">
                  <c:v>45002</c:v>
                </c:pt>
                <c:pt idx="502">
                  <c:v>45001</c:v>
                </c:pt>
                <c:pt idx="503">
                  <c:v>45000</c:v>
                </c:pt>
                <c:pt idx="504">
                  <c:v>44999</c:v>
                </c:pt>
                <c:pt idx="505">
                  <c:v>44998</c:v>
                </c:pt>
                <c:pt idx="506">
                  <c:v>44997</c:v>
                </c:pt>
                <c:pt idx="507">
                  <c:v>44996</c:v>
                </c:pt>
                <c:pt idx="508">
                  <c:v>44995</c:v>
                </c:pt>
                <c:pt idx="509">
                  <c:v>44994</c:v>
                </c:pt>
                <c:pt idx="510">
                  <c:v>44993</c:v>
                </c:pt>
                <c:pt idx="511">
                  <c:v>44992</c:v>
                </c:pt>
                <c:pt idx="512">
                  <c:v>44991</c:v>
                </c:pt>
                <c:pt idx="513">
                  <c:v>44990</c:v>
                </c:pt>
                <c:pt idx="514">
                  <c:v>44989</c:v>
                </c:pt>
                <c:pt idx="515">
                  <c:v>44988</c:v>
                </c:pt>
                <c:pt idx="516">
                  <c:v>44987</c:v>
                </c:pt>
                <c:pt idx="517">
                  <c:v>44986</c:v>
                </c:pt>
                <c:pt idx="518">
                  <c:v>44985</c:v>
                </c:pt>
                <c:pt idx="519">
                  <c:v>44984</c:v>
                </c:pt>
                <c:pt idx="520">
                  <c:v>44983</c:v>
                </c:pt>
                <c:pt idx="521">
                  <c:v>44982</c:v>
                </c:pt>
                <c:pt idx="522">
                  <c:v>44981</c:v>
                </c:pt>
                <c:pt idx="523">
                  <c:v>44980</c:v>
                </c:pt>
                <c:pt idx="524">
                  <c:v>44979</c:v>
                </c:pt>
                <c:pt idx="525">
                  <c:v>44978</c:v>
                </c:pt>
                <c:pt idx="526">
                  <c:v>44977</c:v>
                </c:pt>
                <c:pt idx="527">
                  <c:v>44976</c:v>
                </c:pt>
                <c:pt idx="528">
                  <c:v>44975</c:v>
                </c:pt>
                <c:pt idx="529">
                  <c:v>44974</c:v>
                </c:pt>
                <c:pt idx="530">
                  <c:v>44973</c:v>
                </c:pt>
                <c:pt idx="531">
                  <c:v>44972</c:v>
                </c:pt>
                <c:pt idx="532">
                  <c:v>44971</c:v>
                </c:pt>
                <c:pt idx="533">
                  <c:v>44970</c:v>
                </c:pt>
                <c:pt idx="534">
                  <c:v>44969</c:v>
                </c:pt>
                <c:pt idx="535">
                  <c:v>44968</c:v>
                </c:pt>
                <c:pt idx="536">
                  <c:v>44967</c:v>
                </c:pt>
                <c:pt idx="537">
                  <c:v>44966</c:v>
                </c:pt>
                <c:pt idx="538">
                  <c:v>44965</c:v>
                </c:pt>
                <c:pt idx="539">
                  <c:v>44964</c:v>
                </c:pt>
                <c:pt idx="540">
                  <c:v>44963</c:v>
                </c:pt>
                <c:pt idx="541">
                  <c:v>44962</c:v>
                </c:pt>
                <c:pt idx="542">
                  <c:v>44961</c:v>
                </c:pt>
                <c:pt idx="543">
                  <c:v>44960</c:v>
                </c:pt>
                <c:pt idx="544">
                  <c:v>44959</c:v>
                </c:pt>
                <c:pt idx="545">
                  <c:v>44958</c:v>
                </c:pt>
                <c:pt idx="546">
                  <c:v>44957</c:v>
                </c:pt>
                <c:pt idx="547">
                  <c:v>44956</c:v>
                </c:pt>
                <c:pt idx="548">
                  <c:v>44955</c:v>
                </c:pt>
                <c:pt idx="549">
                  <c:v>44954</c:v>
                </c:pt>
                <c:pt idx="550">
                  <c:v>44953</c:v>
                </c:pt>
                <c:pt idx="551">
                  <c:v>44952</c:v>
                </c:pt>
                <c:pt idx="552">
                  <c:v>44951</c:v>
                </c:pt>
                <c:pt idx="553">
                  <c:v>44950</c:v>
                </c:pt>
                <c:pt idx="554">
                  <c:v>44949</c:v>
                </c:pt>
                <c:pt idx="555">
                  <c:v>44948</c:v>
                </c:pt>
                <c:pt idx="556">
                  <c:v>44947</c:v>
                </c:pt>
                <c:pt idx="557">
                  <c:v>44946</c:v>
                </c:pt>
                <c:pt idx="558">
                  <c:v>44945</c:v>
                </c:pt>
                <c:pt idx="559">
                  <c:v>44944</c:v>
                </c:pt>
                <c:pt idx="560">
                  <c:v>44943</c:v>
                </c:pt>
                <c:pt idx="561">
                  <c:v>44942</c:v>
                </c:pt>
                <c:pt idx="562">
                  <c:v>44941</c:v>
                </c:pt>
                <c:pt idx="563">
                  <c:v>44940</c:v>
                </c:pt>
                <c:pt idx="564">
                  <c:v>44939</c:v>
                </c:pt>
                <c:pt idx="565">
                  <c:v>44938</c:v>
                </c:pt>
                <c:pt idx="566">
                  <c:v>44937</c:v>
                </c:pt>
                <c:pt idx="567">
                  <c:v>44936</c:v>
                </c:pt>
                <c:pt idx="568">
                  <c:v>44935</c:v>
                </c:pt>
                <c:pt idx="569">
                  <c:v>44934</c:v>
                </c:pt>
                <c:pt idx="570">
                  <c:v>44933</c:v>
                </c:pt>
                <c:pt idx="571">
                  <c:v>44932</c:v>
                </c:pt>
                <c:pt idx="572">
                  <c:v>44931</c:v>
                </c:pt>
                <c:pt idx="573">
                  <c:v>44930</c:v>
                </c:pt>
                <c:pt idx="574">
                  <c:v>44929</c:v>
                </c:pt>
                <c:pt idx="575">
                  <c:v>44928</c:v>
                </c:pt>
                <c:pt idx="576">
                  <c:v>44927</c:v>
                </c:pt>
                <c:pt idx="577">
                  <c:v>44926</c:v>
                </c:pt>
                <c:pt idx="578">
                  <c:v>44925</c:v>
                </c:pt>
                <c:pt idx="579">
                  <c:v>44924</c:v>
                </c:pt>
                <c:pt idx="580">
                  <c:v>44923</c:v>
                </c:pt>
                <c:pt idx="581">
                  <c:v>44922</c:v>
                </c:pt>
                <c:pt idx="582">
                  <c:v>44921</c:v>
                </c:pt>
                <c:pt idx="583">
                  <c:v>44920</c:v>
                </c:pt>
                <c:pt idx="584">
                  <c:v>44919</c:v>
                </c:pt>
                <c:pt idx="585">
                  <c:v>44918</c:v>
                </c:pt>
                <c:pt idx="586">
                  <c:v>44917</c:v>
                </c:pt>
                <c:pt idx="587">
                  <c:v>44916</c:v>
                </c:pt>
                <c:pt idx="588">
                  <c:v>44915</c:v>
                </c:pt>
                <c:pt idx="589">
                  <c:v>44914</c:v>
                </c:pt>
                <c:pt idx="590">
                  <c:v>44913</c:v>
                </c:pt>
                <c:pt idx="591">
                  <c:v>44912</c:v>
                </c:pt>
                <c:pt idx="592">
                  <c:v>44911</c:v>
                </c:pt>
                <c:pt idx="593">
                  <c:v>44910</c:v>
                </c:pt>
                <c:pt idx="594">
                  <c:v>44909</c:v>
                </c:pt>
                <c:pt idx="595">
                  <c:v>44908</c:v>
                </c:pt>
                <c:pt idx="596">
                  <c:v>44907</c:v>
                </c:pt>
                <c:pt idx="597">
                  <c:v>44906</c:v>
                </c:pt>
                <c:pt idx="598">
                  <c:v>44905</c:v>
                </c:pt>
                <c:pt idx="599">
                  <c:v>44904</c:v>
                </c:pt>
                <c:pt idx="600">
                  <c:v>44903</c:v>
                </c:pt>
                <c:pt idx="601">
                  <c:v>44902</c:v>
                </c:pt>
                <c:pt idx="602">
                  <c:v>44901</c:v>
                </c:pt>
                <c:pt idx="603">
                  <c:v>44900</c:v>
                </c:pt>
                <c:pt idx="604">
                  <c:v>44899</c:v>
                </c:pt>
                <c:pt idx="605">
                  <c:v>44898</c:v>
                </c:pt>
                <c:pt idx="606">
                  <c:v>44897</c:v>
                </c:pt>
                <c:pt idx="607">
                  <c:v>44896</c:v>
                </c:pt>
                <c:pt idx="608">
                  <c:v>44895</c:v>
                </c:pt>
                <c:pt idx="609">
                  <c:v>44894</c:v>
                </c:pt>
                <c:pt idx="610">
                  <c:v>44893</c:v>
                </c:pt>
                <c:pt idx="611">
                  <c:v>44892</c:v>
                </c:pt>
                <c:pt idx="612">
                  <c:v>44891</c:v>
                </c:pt>
                <c:pt idx="613">
                  <c:v>44890</c:v>
                </c:pt>
                <c:pt idx="614">
                  <c:v>44889</c:v>
                </c:pt>
                <c:pt idx="615">
                  <c:v>44888</c:v>
                </c:pt>
                <c:pt idx="616">
                  <c:v>44887</c:v>
                </c:pt>
                <c:pt idx="617">
                  <c:v>44886</c:v>
                </c:pt>
                <c:pt idx="618">
                  <c:v>44885</c:v>
                </c:pt>
                <c:pt idx="619">
                  <c:v>44884</c:v>
                </c:pt>
                <c:pt idx="620">
                  <c:v>44883</c:v>
                </c:pt>
                <c:pt idx="621">
                  <c:v>44882</c:v>
                </c:pt>
                <c:pt idx="622">
                  <c:v>44881</c:v>
                </c:pt>
                <c:pt idx="623">
                  <c:v>44880</c:v>
                </c:pt>
                <c:pt idx="624">
                  <c:v>44879</c:v>
                </c:pt>
                <c:pt idx="625">
                  <c:v>44878</c:v>
                </c:pt>
                <c:pt idx="626">
                  <c:v>44877</c:v>
                </c:pt>
                <c:pt idx="627">
                  <c:v>44876</c:v>
                </c:pt>
                <c:pt idx="628">
                  <c:v>44875</c:v>
                </c:pt>
                <c:pt idx="629">
                  <c:v>44874</c:v>
                </c:pt>
                <c:pt idx="630">
                  <c:v>44873</c:v>
                </c:pt>
                <c:pt idx="631">
                  <c:v>44872</c:v>
                </c:pt>
                <c:pt idx="632">
                  <c:v>44871</c:v>
                </c:pt>
                <c:pt idx="633">
                  <c:v>44870</c:v>
                </c:pt>
                <c:pt idx="634">
                  <c:v>44869</c:v>
                </c:pt>
                <c:pt idx="635">
                  <c:v>44868</c:v>
                </c:pt>
                <c:pt idx="636">
                  <c:v>44867</c:v>
                </c:pt>
                <c:pt idx="637">
                  <c:v>44866</c:v>
                </c:pt>
                <c:pt idx="638">
                  <c:v>44865</c:v>
                </c:pt>
                <c:pt idx="639">
                  <c:v>44864</c:v>
                </c:pt>
                <c:pt idx="640">
                  <c:v>44863</c:v>
                </c:pt>
                <c:pt idx="641">
                  <c:v>44862</c:v>
                </c:pt>
                <c:pt idx="642">
                  <c:v>44861</c:v>
                </c:pt>
                <c:pt idx="643">
                  <c:v>44860</c:v>
                </c:pt>
                <c:pt idx="644">
                  <c:v>44859</c:v>
                </c:pt>
                <c:pt idx="645">
                  <c:v>44858</c:v>
                </c:pt>
                <c:pt idx="646">
                  <c:v>44857</c:v>
                </c:pt>
                <c:pt idx="647">
                  <c:v>44856</c:v>
                </c:pt>
                <c:pt idx="648">
                  <c:v>44855</c:v>
                </c:pt>
                <c:pt idx="649">
                  <c:v>44854</c:v>
                </c:pt>
                <c:pt idx="650">
                  <c:v>44853</c:v>
                </c:pt>
                <c:pt idx="651">
                  <c:v>44852</c:v>
                </c:pt>
                <c:pt idx="652">
                  <c:v>44851</c:v>
                </c:pt>
                <c:pt idx="653">
                  <c:v>44850</c:v>
                </c:pt>
                <c:pt idx="654">
                  <c:v>44849</c:v>
                </c:pt>
                <c:pt idx="655">
                  <c:v>44848</c:v>
                </c:pt>
                <c:pt idx="656">
                  <c:v>44847</c:v>
                </c:pt>
                <c:pt idx="657">
                  <c:v>44846</c:v>
                </c:pt>
                <c:pt idx="658">
                  <c:v>44845</c:v>
                </c:pt>
                <c:pt idx="659">
                  <c:v>44844</c:v>
                </c:pt>
                <c:pt idx="660">
                  <c:v>44843</c:v>
                </c:pt>
                <c:pt idx="661">
                  <c:v>44842</c:v>
                </c:pt>
                <c:pt idx="662">
                  <c:v>44841</c:v>
                </c:pt>
                <c:pt idx="663">
                  <c:v>44840</c:v>
                </c:pt>
                <c:pt idx="664">
                  <c:v>44839</c:v>
                </c:pt>
                <c:pt idx="665">
                  <c:v>44838</c:v>
                </c:pt>
                <c:pt idx="666">
                  <c:v>44837</c:v>
                </c:pt>
                <c:pt idx="667">
                  <c:v>44836</c:v>
                </c:pt>
                <c:pt idx="668">
                  <c:v>44835</c:v>
                </c:pt>
                <c:pt idx="669">
                  <c:v>44834</c:v>
                </c:pt>
                <c:pt idx="670">
                  <c:v>44833</c:v>
                </c:pt>
                <c:pt idx="671">
                  <c:v>44832</c:v>
                </c:pt>
                <c:pt idx="672">
                  <c:v>44831</c:v>
                </c:pt>
                <c:pt idx="673">
                  <c:v>44830</c:v>
                </c:pt>
                <c:pt idx="674">
                  <c:v>44829</c:v>
                </c:pt>
                <c:pt idx="675">
                  <c:v>44828</c:v>
                </c:pt>
                <c:pt idx="676">
                  <c:v>44827</c:v>
                </c:pt>
                <c:pt idx="677">
                  <c:v>44826</c:v>
                </c:pt>
                <c:pt idx="678">
                  <c:v>44825</c:v>
                </c:pt>
                <c:pt idx="679">
                  <c:v>44824</c:v>
                </c:pt>
                <c:pt idx="680">
                  <c:v>44823</c:v>
                </c:pt>
                <c:pt idx="681">
                  <c:v>44822</c:v>
                </c:pt>
                <c:pt idx="682">
                  <c:v>44821</c:v>
                </c:pt>
                <c:pt idx="683">
                  <c:v>44820</c:v>
                </c:pt>
                <c:pt idx="684">
                  <c:v>44819</c:v>
                </c:pt>
                <c:pt idx="685">
                  <c:v>44818</c:v>
                </c:pt>
                <c:pt idx="686">
                  <c:v>44817</c:v>
                </c:pt>
                <c:pt idx="687">
                  <c:v>44816</c:v>
                </c:pt>
                <c:pt idx="688">
                  <c:v>44815</c:v>
                </c:pt>
                <c:pt idx="689">
                  <c:v>44814</c:v>
                </c:pt>
                <c:pt idx="690">
                  <c:v>44813</c:v>
                </c:pt>
                <c:pt idx="691">
                  <c:v>44812</c:v>
                </c:pt>
                <c:pt idx="692">
                  <c:v>44811</c:v>
                </c:pt>
                <c:pt idx="693">
                  <c:v>44810</c:v>
                </c:pt>
                <c:pt idx="694">
                  <c:v>44809</c:v>
                </c:pt>
                <c:pt idx="695">
                  <c:v>44808</c:v>
                </c:pt>
                <c:pt idx="696">
                  <c:v>44807</c:v>
                </c:pt>
                <c:pt idx="697">
                  <c:v>44806</c:v>
                </c:pt>
                <c:pt idx="698">
                  <c:v>44805</c:v>
                </c:pt>
                <c:pt idx="699">
                  <c:v>44804</c:v>
                </c:pt>
                <c:pt idx="700">
                  <c:v>44803</c:v>
                </c:pt>
                <c:pt idx="701">
                  <c:v>44802</c:v>
                </c:pt>
                <c:pt idx="702">
                  <c:v>44801</c:v>
                </c:pt>
                <c:pt idx="703">
                  <c:v>44800</c:v>
                </c:pt>
                <c:pt idx="704">
                  <c:v>44799</c:v>
                </c:pt>
                <c:pt idx="705">
                  <c:v>44798</c:v>
                </c:pt>
                <c:pt idx="706">
                  <c:v>44797</c:v>
                </c:pt>
                <c:pt idx="707">
                  <c:v>44796</c:v>
                </c:pt>
                <c:pt idx="708">
                  <c:v>44795</c:v>
                </c:pt>
                <c:pt idx="709">
                  <c:v>44794</c:v>
                </c:pt>
                <c:pt idx="710">
                  <c:v>44793</c:v>
                </c:pt>
                <c:pt idx="711">
                  <c:v>44792</c:v>
                </c:pt>
                <c:pt idx="712">
                  <c:v>44791</c:v>
                </c:pt>
                <c:pt idx="713">
                  <c:v>44790</c:v>
                </c:pt>
                <c:pt idx="714">
                  <c:v>44789</c:v>
                </c:pt>
                <c:pt idx="715">
                  <c:v>44788</c:v>
                </c:pt>
                <c:pt idx="716">
                  <c:v>44787</c:v>
                </c:pt>
                <c:pt idx="717">
                  <c:v>44786</c:v>
                </c:pt>
                <c:pt idx="718">
                  <c:v>44785</c:v>
                </c:pt>
                <c:pt idx="719">
                  <c:v>44784</c:v>
                </c:pt>
                <c:pt idx="720">
                  <c:v>44783</c:v>
                </c:pt>
                <c:pt idx="721">
                  <c:v>44782</c:v>
                </c:pt>
                <c:pt idx="722">
                  <c:v>44781</c:v>
                </c:pt>
                <c:pt idx="723">
                  <c:v>44780</c:v>
                </c:pt>
                <c:pt idx="724">
                  <c:v>44779</c:v>
                </c:pt>
                <c:pt idx="725">
                  <c:v>44778</c:v>
                </c:pt>
                <c:pt idx="726">
                  <c:v>44777</c:v>
                </c:pt>
                <c:pt idx="727">
                  <c:v>44776</c:v>
                </c:pt>
                <c:pt idx="728">
                  <c:v>44775</c:v>
                </c:pt>
                <c:pt idx="729">
                  <c:v>44774</c:v>
                </c:pt>
                <c:pt idx="730">
                  <c:v>44773</c:v>
                </c:pt>
                <c:pt idx="731">
                  <c:v>44772</c:v>
                </c:pt>
                <c:pt idx="732">
                  <c:v>44771</c:v>
                </c:pt>
                <c:pt idx="733">
                  <c:v>44770</c:v>
                </c:pt>
                <c:pt idx="734">
                  <c:v>44769</c:v>
                </c:pt>
                <c:pt idx="735">
                  <c:v>44768</c:v>
                </c:pt>
                <c:pt idx="736">
                  <c:v>44767</c:v>
                </c:pt>
                <c:pt idx="737">
                  <c:v>44766</c:v>
                </c:pt>
                <c:pt idx="738">
                  <c:v>44765</c:v>
                </c:pt>
                <c:pt idx="739">
                  <c:v>44764</c:v>
                </c:pt>
                <c:pt idx="740">
                  <c:v>44763</c:v>
                </c:pt>
                <c:pt idx="741">
                  <c:v>44762</c:v>
                </c:pt>
                <c:pt idx="742">
                  <c:v>44761</c:v>
                </c:pt>
                <c:pt idx="743">
                  <c:v>44760</c:v>
                </c:pt>
                <c:pt idx="744">
                  <c:v>44759</c:v>
                </c:pt>
                <c:pt idx="745">
                  <c:v>44758</c:v>
                </c:pt>
                <c:pt idx="746">
                  <c:v>44757</c:v>
                </c:pt>
                <c:pt idx="747">
                  <c:v>44756</c:v>
                </c:pt>
                <c:pt idx="748">
                  <c:v>44755</c:v>
                </c:pt>
                <c:pt idx="749">
                  <c:v>44754</c:v>
                </c:pt>
                <c:pt idx="750">
                  <c:v>44753</c:v>
                </c:pt>
                <c:pt idx="751">
                  <c:v>44752</c:v>
                </c:pt>
                <c:pt idx="752">
                  <c:v>44751</c:v>
                </c:pt>
                <c:pt idx="753">
                  <c:v>44750</c:v>
                </c:pt>
                <c:pt idx="754">
                  <c:v>44749</c:v>
                </c:pt>
                <c:pt idx="755">
                  <c:v>44748</c:v>
                </c:pt>
                <c:pt idx="756">
                  <c:v>44747</c:v>
                </c:pt>
                <c:pt idx="757">
                  <c:v>44746</c:v>
                </c:pt>
                <c:pt idx="758">
                  <c:v>44745</c:v>
                </c:pt>
                <c:pt idx="759">
                  <c:v>44744</c:v>
                </c:pt>
                <c:pt idx="760">
                  <c:v>44743</c:v>
                </c:pt>
                <c:pt idx="761">
                  <c:v>44742</c:v>
                </c:pt>
                <c:pt idx="762">
                  <c:v>44741</c:v>
                </c:pt>
                <c:pt idx="763">
                  <c:v>44740</c:v>
                </c:pt>
                <c:pt idx="764">
                  <c:v>44739</c:v>
                </c:pt>
                <c:pt idx="765">
                  <c:v>44738</c:v>
                </c:pt>
                <c:pt idx="766">
                  <c:v>44737</c:v>
                </c:pt>
                <c:pt idx="767">
                  <c:v>44736</c:v>
                </c:pt>
                <c:pt idx="768">
                  <c:v>44735</c:v>
                </c:pt>
                <c:pt idx="769">
                  <c:v>44734</c:v>
                </c:pt>
                <c:pt idx="770">
                  <c:v>44733</c:v>
                </c:pt>
                <c:pt idx="771">
                  <c:v>44732</c:v>
                </c:pt>
                <c:pt idx="772">
                  <c:v>44731</c:v>
                </c:pt>
                <c:pt idx="773">
                  <c:v>44730</c:v>
                </c:pt>
                <c:pt idx="774">
                  <c:v>44729</c:v>
                </c:pt>
                <c:pt idx="775">
                  <c:v>44728</c:v>
                </c:pt>
                <c:pt idx="776">
                  <c:v>44727</c:v>
                </c:pt>
                <c:pt idx="777">
                  <c:v>44726</c:v>
                </c:pt>
                <c:pt idx="778">
                  <c:v>44725</c:v>
                </c:pt>
                <c:pt idx="779">
                  <c:v>44724</c:v>
                </c:pt>
                <c:pt idx="780">
                  <c:v>44723</c:v>
                </c:pt>
                <c:pt idx="781">
                  <c:v>44722</c:v>
                </c:pt>
                <c:pt idx="782">
                  <c:v>44721</c:v>
                </c:pt>
                <c:pt idx="783">
                  <c:v>44720</c:v>
                </c:pt>
                <c:pt idx="784">
                  <c:v>44719</c:v>
                </c:pt>
                <c:pt idx="785">
                  <c:v>44718</c:v>
                </c:pt>
                <c:pt idx="786">
                  <c:v>44717</c:v>
                </c:pt>
                <c:pt idx="787">
                  <c:v>44716</c:v>
                </c:pt>
                <c:pt idx="788">
                  <c:v>44715</c:v>
                </c:pt>
                <c:pt idx="789">
                  <c:v>44714</c:v>
                </c:pt>
                <c:pt idx="790">
                  <c:v>44713</c:v>
                </c:pt>
                <c:pt idx="791">
                  <c:v>44712</c:v>
                </c:pt>
                <c:pt idx="792">
                  <c:v>44711</c:v>
                </c:pt>
                <c:pt idx="793">
                  <c:v>44710</c:v>
                </c:pt>
                <c:pt idx="794">
                  <c:v>44709</c:v>
                </c:pt>
                <c:pt idx="795">
                  <c:v>44708</c:v>
                </c:pt>
                <c:pt idx="796">
                  <c:v>44707</c:v>
                </c:pt>
                <c:pt idx="797">
                  <c:v>44706</c:v>
                </c:pt>
                <c:pt idx="798">
                  <c:v>44705</c:v>
                </c:pt>
                <c:pt idx="799">
                  <c:v>44704</c:v>
                </c:pt>
                <c:pt idx="800">
                  <c:v>44703</c:v>
                </c:pt>
                <c:pt idx="801">
                  <c:v>44702</c:v>
                </c:pt>
                <c:pt idx="802">
                  <c:v>44701</c:v>
                </c:pt>
                <c:pt idx="803">
                  <c:v>44700</c:v>
                </c:pt>
                <c:pt idx="804">
                  <c:v>44699</c:v>
                </c:pt>
                <c:pt idx="805">
                  <c:v>44698</c:v>
                </c:pt>
                <c:pt idx="806">
                  <c:v>44697</c:v>
                </c:pt>
                <c:pt idx="807">
                  <c:v>44696</c:v>
                </c:pt>
                <c:pt idx="808">
                  <c:v>44695</c:v>
                </c:pt>
                <c:pt idx="809">
                  <c:v>44694</c:v>
                </c:pt>
                <c:pt idx="810">
                  <c:v>44693</c:v>
                </c:pt>
                <c:pt idx="811">
                  <c:v>44692</c:v>
                </c:pt>
                <c:pt idx="812">
                  <c:v>44691</c:v>
                </c:pt>
                <c:pt idx="813">
                  <c:v>44690</c:v>
                </c:pt>
                <c:pt idx="814">
                  <c:v>44689</c:v>
                </c:pt>
                <c:pt idx="815">
                  <c:v>44688</c:v>
                </c:pt>
                <c:pt idx="816">
                  <c:v>44687</c:v>
                </c:pt>
                <c:pt idx="817">
                  <c:v>44686</c:v>
                </c:pt>
                <c:pt idx="818">
                  <c:v>44685</c:v>
                </c:pt>
                <c:pt idx="819">
                  <c:v>44684</c:v>
                </c:pt>
                <c:pt idx="820">
                  <c:v>44683</c:v>
                </c:pt>
                <c:pt idx="821">
                  <c:v>44682</c:v>
                </c:pt>
                <c:pt idx="822">
                  <c:v>44681</c:v>
                </c:pt>
                <c:pt idx="823">
                  <c:v>44680</c:v>
                </c:pt>
                <c:pt idx="824">
                  <c:v>44679</c:v>
                </c:pt>
                <c:pt idx="825">
                  <c:v>44678</c:v>
                </c:pt>
                <c:pt idx="826">
                  <c:v>44677</c:v>
                </c:pt>
                <c:pt idx="827">
                  <c:v>44676</c:v>
                </c:pt>
                <c:pt idx="828">
                  <c:v>44675</c:v>
                </c:pt>
                <c:pt idx="829">
                  <c:v>44674</c:v>
                </c:pt>
                <c:pt idx="830">
                  <c:v>44673</c:v>
                </c:pt>
                <c:pt idx="831">
                  <c:v>44672</c:v>
                </c:pt>
                <c:pt idx="832">
                  <c:v>44671</c:v>
                </c:pt>
                <c:pt idx="833">
                  <c:v>44670</c:v>
                </c:pt>
                <c:pt idx="834">
                  <c:v>44669</c:v>
                </c:pt>
                <c:pt idx="835">
                  <c:v>44668</c:v>
                </c:pt>
                <c:pt idx="836">
                  <c:v>44667</c:v>
                </c:pt>
                <c:pt idx="837">
                  <c:v>44666</c:v>
                </c:pt>
                <c:pt idx="838">
                  <c:v>44665</c:v>
                </c:pt>
                <c:pt idx="839">
                  <c:v>44664</c:v>
                </c:pt>
                <c:pt idx="840">
                  <c:v>44663</c:v>
                </c:pt>
                <c:pt idx="841">
                  <c:v>44662</c:v>
                </c:pt>
                <c:pt idx="842">
                  <c:v>44661</c:v>
                </c:pt>
                <c:pt idx="843">
                  <c:v>44660</c:v>
                </c:pt>
                <c:pt idx="844">
                  <c:v>44659</c:v>
                </c:pt>
                <c:pt idx="845">
                  <c:v>44658</c:v>
                </c:pt>
                <c:pt idx="846">
                  <c:v>44657</c:v>
                </c:pt>
                <c:pt idx="847">
                  <c:v>44657</c:v>
                </c:pt>
                <c:pt idx="848">
                  <c:v>44656</c:v>
                </c:pt>
                <c:pt idx="849">
                  <c:v>44655</c:v>
                </c:pt>
                <c:pt idx="850">
                  <c:v>44654</c:v>
                </c:pt>
                <c:pt idx="851">
                  <c:v>44653</c:v>
                </c:pt>
                <c:pt idx="852">
                  <c:v>44652</c:v>
                </c:pt>
                <c:pt idx="853">
                  <c:v>44651</c:v>
                </c:pt>
                <c:pt idx="854">
                  <c:v>44650</c:v>
                </c:pt>
                <c:pt idx="855">
                  <c:v>44649</c:v>
                </c:pt>
                <c:pt idx="856">
                  <c:v>44648</c:v>
                </c:pt>
                <c:pt idx="857">
                  <c:v>44647</c:v>
                </c:pt>
                <c:pt idx="858">
                  <c:v>44646</c:v>
                </c:pt>
                <c:pt idx="859">
                  <c:v>44645</c:v>
                </c:pt>
                <c:pt idx="860">
                  <c:v>44644</c:v>
                </c:pt>
                <c:pt idx="861">
                  <c:v>44643</c:v>
                </c:pt>
                <c:pt idx="862">
                  <c:v>44642</c:v>
                </c:pt>
                <c:pt idx="863">
                  <c:v>44641</c:v>
                </c:pt>
                <c:pt idx="864">
                  <c:v>44640</c:v>
                </c:pt>
                <c:pt idx="865">
                  <c:v>44639</c:v>
                </c:pt>
                <c:pt idx="866">
                  <c:v>44638</c:v>
                </c:pt>
                <c:pt idx="867">
                  <c:v>44637</c:v>
                </c:pt>
                <c:pt idx="868">
                  <c:v>44636</c:v>
                </c:pt>
                <c:pt idx="869">
                  <c:v>44635</c:v>
                </c:pt>
                <c:pt idx="870">
                  <c:v>44634</c:v>
                </c:pt>
                <c:pt idx="871">
                  <c:v>44633</c:v>
                </c:pt>
                <c:pt idx="872">
                  <c:v>44632</c:v>
                </c:pt>
                <c:pt idx="873">
                  <c:v>44631</c:v>
                </c:pt>
                <c:pt idx="874">
                  <c:v>44630</c:v>
                </c:pt>
                <c:pt idx="875">
                  <c:v>44629</c:v>
                </c:pt>
                <c:pt idx="876">
                  <c:v>44628</c:v>
                </c:pt>
                <c:pt idx="877">
                  <c:v>44627</c:v>
                </c:pt>
                <c:pt idx="878">
                  <c:v>44626</c:v>
                </c:pt>
                <c:pt idx="879">
                  <c:v>44625</c:v>
                </c:pt>
                <c:pt idx="880">
                  <c:v>44624</c:v>
                </c:pt>
                <c:pt idx="881">
                  <c:v>44623</c:v>
                </c:pt>
                <c:pt idx="882">
                  <c:v>44622</c:v>
                </c:pt>
                <c:pt idx="883">
                  <c:v>44621</c:v>
                </c:pt>
                <c:pt idx="884">
                  <c:v>44620</c:v>
                </c:pt>
                <c:pt idx="885">
                  <c:v>44619</c:v>
                </c:pt>
                <c:pt idx="886">
                  <c:v>44618</c:v>
                </c:pt>
                <c:pt idx="887">
                  <c:v>44617</c:v>
                </c:pt>
                <c:pt idx="888">
                  <c:v>44616</c:v>
                </c:pt>
                <c:pt idx="889">
                  <c:v>44615</c:v>
                </c:pt>
                <c:pt idx="890">
                  <c:v>44614</c:v>
                </c:pt>
                <c:pt idx="891">
                  <c:v>44613</c:v>
                </c:pt>
                <c:pt idx="892">
                  <c:v>44612</c:v>
                </c:pt>
                <c:pt idx="893">
                  <c:v>44611</c:v>
                </c:pt>
                <c:pt idx="894">
                  <c:v>44610</c:v>
                </c:pt>
                <c:pt idx="895">
                  <c:v>44609</c:v>
                </c:pt>
                <c:pt idx="896">
                  <c:v>44608</c:v>
                </c:pt>
                <c:pt idx="897">
                  <c:v>44607</c:v>
                </c:pt>
                <c:pt idx="898">
                  <c:v>44606</c:v>
                </c:pt>
                <c:pt idx="899">
                  <c:v>44605</c:v>
                </c:pt>
                <c:pt idx="900">
                  <c:v>44604</c:v>
                </c:pt>
                <c:pt idx="901">
                  <c:v>44603</c:v>
                </c:pt>
                <c:pt idx="902">
                  <c:v>44602</c:v>
                </c:pt>
                <c:pt idx="903">
                  <c:v>44601</c:v>
                </c:pt>
                <c:pt idx="904">
                  <c:v>44600</c:v>
                </c:pt>
                <c:pt idx="905">
                  <c:v>44599</c:v>
                </c:pt>
                <c:pt idx="906">
                  <c:v>44598</c:v>
                </c:pt>
                <c:pt idx="907">
                  <c:v>44597</c:v>
                </c:pt>
                <c:pt idx="908">
                  <c:v>44596</c:v>
                </c:pt>
                <c:pt idx="909">
                  <c:v>44595</c:v>
                </c:pt>
                <c:pt idx="910">
                  <c:v>44594</c:v>
                </c:pt>
                <c:pt idx="911">
                  <c:v>44593</c:v>
                </c:pt>
                <c:pt idx="912">
                  <c:v>44592</c:v>
                </c:pt>
                <c:pt idx="913">
                  <c:v>44591</c:v>
                </c:pt>
                <c:pt idx="914">
                  <c:v>44590</c:v>
                </c:pt>
                <c:pt idx="915">
                  <c:v>44589</c:v>
                </c:pt>
                <c:pt idx="916">
                  <c:v>44588</c:v>
                </c:pt>
                <c:pt idx="917">
                  <c:v>44587</c:v>
                </c:pt>
                <c:pt idx="918">
                  <c:v>44586</c:v>
                </c:pt>
                <c:pt idx="919">
                  <c:v>44585</c:v>
                </c:pt>
                <c:pt idx="920">
                  <c:v>44584</c:v>
                </c:pt>
                <c:pt idx="921">
                  <c:v>44583</c:v>
                </c:pt>
                <c:pt idx="922">
                  <c:v>44582</c:v>
                </c:pt>
                <c:pt idx="923">
                  <c:v>44581</c:v>
                </c:pt>
                <c:pt idx="924">
                  <c:v>44580</c:v>
                </c:pt>
                <c:pt idx="925">
                  <c:v>44579</c:v>
                </c:pt>
                <c:pt idx="926">
                  <c:v>44578</c:v>
                </c:pt>
                <c:pt idx="927">
                  <c:v>44577</c:v>
                </c:pt>
                <c:pt idx="928">
                  <c:v>44576</c:v>
                </c:pt>
                <c:pt idx="929">
                  <c:v>44575</c:v>
                </c:pt>
                <c:pt idx="930">
                  <c:v>44574</c:v>
                </c:pt>
                <c:pt idx="931">
                  <c:v>44573</c:v>
                </c:pt>
                <c:pt idx="932">
                  <c:v>44572</c:v>
                </c:pt>
                <c:pt idx="933">
                  <c:v>44571</c:v>
                </c:pt>
                <c:pt idx="934">
                  <c:v>44570</c:v>
                </c:pt>
                <c:pt idx="935">
                  <c:v>44569</c:v>
                </c:pt>
                <c:pt idx="936">
                  <c:v>44568</c:v>
                </c:pt>
                <c:pt idx="937">
                  <c:v>44567</c:v>
                </c:pt>
                <c:pt idx="938">
                  <c:v>44566</c:v>
                </c:pt>
                <c:pt idx="939">
                  <c:v>44565</c:v>
                </c:pt>
                <c:pt idx="940">
                  <c:v>44564</c:v>
                </c:pt>
                <c:pt idx="941">
                  <c:v>44563</c:v>
                </c:pt>
                <c:pt idx="942">
                  <c:v>44562</c:v>
                </c:pt>
                <c:pt idx="943">
                  <c:v>44561</c:v>
                </c:pt>
                <c:pt idx="944">
                  <c:v>44560</c:v>
                </c:pt>
                <c:pt idx="945">
                  <c:v>44559</c:v>
                </c:pt>
                <c:pt idx="946">
                  <c:v>44558</c:v>
                </c:pt>
                <c:pt idx="947">
                  <c:v>44557</c:v>
                </c:pt>
                <c:pt idx="948">
                  <c:v>44556</c:v>
                </c:pt>
                <c:pt idx="949">
                  <c:v>44555</c:v>
                </c:pt>
                <c:pt idx="950">
                  <c:v>44554</c:v>
                </c:pt>
                <c:pt idx="951">
                  <c:v>44553</c:v>
                </c:pt>
                <c:pt idx="952">
                  <c:v>44552</c:v>
                </c:pt>
                <c:pt idx="953">
                  <c:v>44551</c:v>
                </c:pt>
                <c:pt idx="954">
                  <c:v>44550</c:v>
                </c:pt>
                <c:pt idx="955">
                  <c:v>44549</c:v>
                </c:pt>
                <c:pt idx="956">
                  <c:v>44548</c:v>
                </c:pt>
                <c:pt idx="957">
                  <c:v>44547</c:v>
                </c:pt>
                <c:pt idx="958">
                  <c:v>44546</c:v>
                </c:pt>
                <c:pt idx="959">
                  <c:v>44545</c:v>
                </c:pt>
                <c:pt idx="960">
                  <c:v>44544</c:v>
                </c:pt>
                <c:pt idx="961">
                  <c:v>44543</c:v>
                </c:pt>
                <c:pt idx="962">
                  <c:v>44542</c:v>
                </c:pt>
                <c:pt idx="963">
                  <c:v>44541</c:v>
                </c:pt>
                <c:pt idx="964">
                  <c:v>44540</c:v>
                </c:pt>
                <c:pt idx="965">
                  <c:v>44539</c:v>
                </c:pt>
                <c:pt idx="966">
                  <c:v>44538</c:v>
                </c:pt>
                <c:pt idx="967">
                  <c:v>44537</c:v>
                </c:pt>
                <c:pt idx="968">
                  <c:v>44536</c:v>
                </c:pt>
                <c:pt idx="969">
                  <c:v>44535</c:v>
                </c:pt>
                <c:pt idx="970">
                  <c:v>44534</c:v>
                </c:pt>
                <c:pt idx="971">
                  <c:v>44533</c:v>
                </c:pt>
                <c:pt idx="972">
                  <c:v>44532</c:v>
                </c:pt>
                <c:pt idx="973">
                  <c:v>44531</c:v>
                </c:pt>
                <c:pt idx="974">
                  <c:v>44530</c:v>
                </c:pt>
                <c:pt idx="975">
                  <c:v>44529</c:v>
                </c:pt>
                <c:pt idx="976">
                  <c:v>44528</c:v>
                </c:pt>
                <c:pt idx="977">
                  <c:v>44527</c:v>
                </c:pt>
                <c:pt idx="978">
                  <c:v>44526</c:v>
                </c:pt>
                <c:pt idx="979">
                  <c:v>44525</c:v>
                </c:pt>
                <c:pt idx="980">
                  <c:v>44524</c:v>
                </c:pt>
                <c:pt idx="981">
                  <c:v>44523</c:v>
                </c:pt>
                <c:pt idx="982">
                  <c:v>44522</c:v>
                </c:pt>
                <c:pt idx="983">
                  <c:v>44521</c:v>
                </c:pt>
                <c:pt idx="984">
                  <c:v>44520</c:v>
                </c:pt>
                <c:pt idx="985">
                  <c:v>44519</c:v>
                </c:pt>
                <c:pt idx="986">
                  <c:v>44518</c:v>
                </c:pt>
                <c:pt idx="987">
                  <c:v>44517</c:v>
                </c:pt>
                <c:pt idx="988">
                  <c:v>44516</c:v>
                </c:pt>
                <c:pt idx="989">
                  <c:v>44515</c:v>
                </c:pt>
                <c:pt idx="990">
                  <c:v>44514</c:v>
                </c:pt>
                <c:pt idx="991">
                  <c:v>44513</c:v>
                </c:pt>
                <c:pt idx="992">
                  <c:v>44512</c:v>
                </c:pt>
                <c:pt idx="993">
                  <c:v>44511</c:v>
                </c:pt>
                <c:pt idx="994">
                  <c:v>44510</c:v>
                </c:pt>
                <c:pt idx="995">
                  <c:v>44509</c:v>
                </c:pt>
                <c:pt idx="996">
                  <c:v>44508</c:v>
                </c:pt>
                <c:pt idx="997">
                  <c:v>44507</c:v>
                </c:pt>
                <c:pt idx="998">
                  <c:v>44506</c:v>
                </c:pt>
                <c:pt idx="999">
                  <c:v>44505</c:v>
                </c:pt>
                <c:pt idx="1000">
                  <c:v>44504</c:v>
                </c:pt>
                <c:pt idx="1001">
                  <c:v>44503</c:v>
                </c:pt>
                <c:pt idx="1002">
                  <c:v>44502</c:v>
                </c:pt>
                <c:pt idx="1003">
                  <c:v>44501</c:v>
                </c:pt>
                <c:pt idx="1004">
                  <c:v>44500</c:v>
                </c:pt>
                <c:pt idx="1005">
                  <c:v>44499</c:v>
                </c:pt>
                <c:pt idx="1006">
                  <c:v>44498</c:v>
                </c:pt>
                <c:pt idx="1007">
                  <c:v>44497</c:v>
                </c:pt>
                <c:pt idx="1008">
                  <c:v>44496</c:v>
                </c:pt>
                <c:pt idx="1009">
                  <c:v>44495</c:v>
                </c:pt>
                <c:pt idx="1010">
                  <c:v>44494</c:v>
                </c:pt>
                <c:pt idx="1011">
                  <c:v>44493</c:v>
                </c:pt>
                <c:pt idx="1012">
                  <c:v>44492</c:v>
                </c:pt>
                <c:pt idx="1013">
                  <c:v>44491</c:v>
                </c:pt>
                <c:pt idx="1014">
                  <c:v>44490</c:v>
                </c:pt>
                <c:pt idx="1015">
                  <c:v>44489</c:v>
                </c:pt>
                <c:pt idx="1016">
                  <c:v>44488</c:v>
                </c:pt>
                <c:pt idx="1017">
                  <c:v>44487</c:v>
                </c:pt>
                <c:pt idx="1018">
                  <c:v>44486</c:v>
                </c:pt>
                <c:pt idx="1019">
                  <c:v>44485</c:v>
                </c:pt>
                <c:pt idx="1020">
                  <c:v>44484</c:v>
                </c:pt>
                <c:pt idx="1021">
                  <c:v>44483</c:v>
                </c:pt>
                <c:pt idx="1022">
                  <c:v>44482</c:v>
                </c:pt>
                <c:pt idx="1023">
                  <c:v>44481</c:v>
                </c:pt>
                <c:pt idx="1024">
                  <c:v>44480</c:v>
                </c:pt>
                <c:pt idx="1025">
                  <c:v>44479</c:v>
                </c:pt>
                <c:pt idx="1026">
                  <c:v>44478</c:v>
                </c:pt>
                <c:pt idx="1027">
                  <c:v>44477</c:v>
                </c:pt>
                <c:pt idx="1028">
                  <c:v>44476</c:v>
                </c:pt>
                <c:pt idx="1029">
                  <c:v>44475</c:v>
                </c:pt>
                <c:pt idx="1030">
                  <c:v>44474</c:v>
                </c:pt>
                <c:pt idx="1031">
                  <c:v>44473</c:v>
                </c:pt>
                <c:pt idx="1032">
                  <c:v>44472</c:v>
                </c:pt>
                <c:pt idx="1033">
                  <c:v>44471</c:v>
                </c:pt>
                <c:pt idx="1034">
                  <c:v>44470</c:v>
                </c:pt>
                <c:pt idx="1035">
                  <c:v>44469</c:v>
                </c:pt>
                <c:pt idx="1036">
                  <c:v>44468</c:v>
                </c:pt>
                <c:pt idx="1037">
                  <c:v>44467</c:v>
                </c:pt>
                <c:pt idx="1038">
                  <c:v>44466</c:v>
                </c:pt>
                <c:pt idx="1039">
                  <c:v>44465</c:v>
                </c:pt>
                <c:pt idx="1040">
                  <c:v>44464</c:v>
                </c:pt>
                <c:pt idx="1041">
                  <c:v>44463</c:v>
                </c:pt>
                <c:pt idx="1042">
                  <c:v>44462</c:v>
                </c:pt>
                <c:pt idx="1043">
                  <c:v>44461</c:v>
                </c:pt>
                <c:pt idx="1044">
                  <c:v>44460</c:v>
                </c:pt>
                <c:pt idx="1045">
                  <c:v>44459</c:v>
                </c:pt>
                <c:pt idx="1046">
                  <c:v>44458</c:v>
                </c:pt>
                <c:pt idx="1047">
                  <c:v>44457</c:v>
                </c:pt>
                <c:pt idx="1048">
                  <c:v>44456</c:v>
                </c:pt>
                <c:pt idx="1049">
                  <c:v>44455</c:v>
                </c:pt>
                <c:pt idx="1050">
                  <c:v>44454</c:v>
                </c:pt>
                <c:pt idx="1051">
                  <c:v>44453</c:v>
                </c:pt>
                <c:pt idx="1052">
                  <c:v>44452</c:v>
                </c:pt>
                <c:pt idx="1053">
                  <c:v>44451</c:v>
                </c:pt>
                <c:pt idx="1054">
                  <c:v>44450</c:v>
                </c:pt>
                <c:pt idx="1055">
                  <c:v>44449</c:v>
                </c:pt>
                <c:pt idx="1056">
                  <c:v>44448</c:v>
                </c:pt>
                <c:pt idx="1057">
                  <c:v>44447</c:v>
                </c:pt>
                <c:pt idx="1058">
                  <c:v>44446</c:v>
                </c:pt>
                <c:pt idx="1059">
                  <c:v>44445</c:v>
                </c:pt>
                <c:pt idx="1060">
                  <c:v>44444</c:v>
                </c:pt>
                <c:pt idx="1061">
                  <c:v>44443</c:v>
                </c:pt>
                <c:pt idx="1062">
                  <c:v>44442</c:v>
                </c:pt>
                <c:pt idx="1063">
                  <c:v>44441</c:v>
                </c:pt>
                <c:pt idx="1064">
                  <c:v>44440</c:v>
                </c:pt>
                <c:pt idx="1065">
                  <c:v>44439</c:v>
                </c:pt>
                <c:pt idx="1066">
                  <c:v>44438</c:v>
                </c:pt>
                <c:pt idx="1067">
                  <c:v>44437</c:v>
                </c:pt>
                <c:pt idx="1068">
                  <c:v>44436</c:v>
                </c:pt>
                <c:pt idx="1069">
                  <c:v>44435</c:v>
                </c:pt>
                <c:pt idx="1070">
                  <c:v>44434</c:v>
                </c:pt>
                <c:pt idx="1071">
                  <c:v>44433</c:v>
                </c:pt>
                <c:pt idx="1072">
                  <c:v>44432</c:v>
                </c:pt>
                <c:pt idx="1073">
                  <c:v>44431</c:v>
                </c:pt>
                <c:pt idx="1074">
                  <c:v>44430</c:v>
                </c:pt>
                <c:pt idx="1075">
                  <c:v>44429</c:v>
                </c:pt>
                <c:pt idx="1076">
                  <c:v>44428</c:v>
                </c:pt>
                <c:pt idx="1077">
                  <c:v>44427</c:v>
                </c:pt>
                <c:pt idx="1078">
                  <c:v>44426</c:v>
                </c:pt>
                <c:pt idx="1079">
                  <c:v>44425</c:v>
                </c:pt>
                <c:pt idx="1080">
                  <c:v>44424</c:v>
                </c:pt>
                <c:pt idx="1081">
                  <c:v>44423</c:v>
                </c:pt>
                <c:pt idx="1082">
                  <c:v>44422</c:v>
                </c:pt>
                <c:pt idx="1083">
                  <c:v>44421</c:v>
                </c:pt>
                <c:pt idx="1084">
                  <c:v>44420</c:v>
                </c:pt>
                <c:pt idx="1085">
                  <c:v>44419</c:v>
                </c:pt>
                <c:pt idx="1086">
                  <c:v>44418</c:v>
                </c:pt>
                <c:pt idx="1087">
                  <c:v>44417</c:v>
                </c:pt>
                <c:pt idx="1088">
                  <c:v>44416</c:v>
                </c:pt>
                <c:pt idx="1089">
                  <c:v>44415</c:v>
                </c:pt>
                <c:pt idx="1090">
                  <c:v>44414</c:v>
                </c:pt>
                <c:pt idx="1091">
                  <c:v>44413</c:v>
                </c:pt>
                <c:pt idx="1092">
                  <c:v>44412</c:v>
                </c:pt>
                <c:pt idx="1093">
                  <c:v>44411</c:v>
                </c:pt>
                <c:pt idx="1094">
                  <c:v>44410</c:v>
                </c:pt>
                <c:pt idx="1095">
                  <c:v>44409</c:v>
                </c:pt>
                <c:pt idx="1096">
                  <c:v>44408</c:v>
                </c:pt>
                <c:pt idx="1097">
                  <c:v>44407</c:v>
                </c:pt>
                <c:pt idx="1098">
                  <c:v>44406</c:v>
                </c:pt>
                <c:pt idx="1099">
                  <c:v>44405</c:v>
                </c:pt>
                <c:pt idx="1100">
                  <c:v>44404</c:v>
                </c:pt>
                <c:pt idx="1101">
                  <c:v>44403</c:v>
                </c:pt>
                <c:pt idx="1102">
                  <c:v>44402</c:v>
                </c:pt>
                <c:pt idx="1103">
                  <c:v>44401</c:v>
                </c:pt>
                <c:pt idx="1104">
                  <c:v>44400</c:v>
                </c:pt>
                <c:pt idx="1105">
                  <c:v>44399</c:v>
                </c:pt>
                <c:pt idx="1106">
                  <c:v>44398</c:v>
                </c:pt>
                <c:pt idx="1107">
                  <c:v>44397</c:v>
                </c:pt>
                <c:pt idx="1108">
                  <c:v>44396</c:v>
                </c:pt>
                <c:pt idx="1109">
                  <c:v>44395</c:v>
                </c:pt>
                <c:pt idx="1110">
                  <c:v>44394</c:v>
                </c:pt>
                <c:pt idx="1111">
                  <c:v>44393</c:v>
                </c:pt>
                <c:pt idx="1112">
                  <c:v>44392</c:v>
                </c:pt>
                <c:pt idx="1113">
                  <c:v>44391</c:v>
                </c:pt>
                <c:pt idx="1114">
                  <c:v>44390</c:v>
                </c:pt>
                <c:pt idx="1115">
                  <c:v>44389</c:v>
                </c:pt>
                <c:pt idx="1116">
                  <c:v>44388</c:v>
                </c:pt>
                <c:pt idx="1117">
                  <c:v>44387</c:v>
                </c:pt>
                <c:pt idx="1118">
                  <c:v>44386</c:v>
                </c:pt>
                <c:pt idx="1119">
                  <c:v>44385</c:v>
                </c:pt>
                <c:pt idx="1120">
                  <c:v>44384</c:v>
                </c:pt>
                <c:pt idx="1121">
                  <c:v>44383</c:v>
                </c:pt>
                <c:pt idx="1122">
                  <c:v>44382</c:v>
                </c:pt>
                <c:pt idx="1123">
                  <c:v>44381</c:v>
                </c:pt>
                <c:pt idx="1124">
                  <c:v>44380</c:v>
                </c:pt>
                <c:pt idx="1125">
                  <c:v>44379</c:v>
                </c:pt>
                <c:pt idx="1126">
                  <c:v>44378</c:v>
                </c:pt>
                <c:pt idx="1127">
                  <c:v>44377</c:v>
                </c:pt>
                <c:pt idx="1128">
                  <c:v>44376</c:v>
                </c:pt>
                <c:pt idx="1129">
                  <c:v>44375</c:v>
                </c:pt>
                <c:pt idx="1130">
                  <c:v>44374</c:v>
                </c:pt>
                <c:pt idx="1131">
                  <c:v>44373</c:v>
                </c:pt>
                <c:pt idx="1132">
                  <c:v>44372</c:v>
                </c:pt>
                <c:pt idx="1133">
                  <c:v>44371</c:v>
                </c:pt>
                <c:pt idx="1134">
                  <c:v>44370</c:v>
                </c:pt>
                <c:pt idx="1135">
                  <c:v>44369</c:v>
                </c:pt>
                <c:pt idx="1136">
                  <c:v>44368</c:v>
                </c:pt>
                <c:pt idx="1137">
                  <c:v>44367</c:v>
                </c:pt>
                <c:pt idx="1138">
                  <c:v>44366</c:v>
                </c:pt>
                <c:pt idx="1139">
                  <c:v>44365</c:v>
                </c:pt>
                <c:pt idx="1140">
                  <c:v>44364</c:v>
                </c:pt>
                <c:pt idx="1141">
                  <c:v>44363</c:v>
                </c:pt>
                <c:pt idx="1142">
                  <c:v>44362</c:v>
                </c:pt>
                <c:pt idx="1143">
                  <c:v>44361</c:v>
                </c:pt>
                <c:pt idx="1144">
                  <c:v>44360</c:v>
                </c:pt>
                <c:pt idx="1145">
                  <c:v>44359</c:v>
                </c:pt>
                <c:pt idx="1146">
                  <c:v>44358</c:v>
                </c:pt>
                <c:pt idx="1147">
                  <c:v>44357</c:v>
                </c:pt>
                <c:pt idx="1148">
                  <c:v>44356</c:v>
                </c:pt>
                <c:pt idx="1149">
                  <c:v>44355</c:v>
                </c:pt>
                <c:pt idx="1150">
                  <c:v>44354</c:v>
                </c:pt>
                <c:pt idx="1151">
                  <c:v>44353</c:v>
                </c:pt>
                <c:pt idx="1152">
                  <c:v>44352</c:v>
                </c:pt>
                <c:pt idx="1153">
                  <c:v>44351</c:v>
                </c:pt>
                <c:pt idx="1154">
                  <c:v>44350</c:v>
                </c:pt>
                <c:pt idx="1155">
                  <c:v>44349</c:v>
                </c:pt>
                <c:pt idx="1156">
                  <c:v>44348</c:v>
                </c:pt>
                <c:pt idx="1157">
                  <c:v>44347</c:v>
                </c:pt>
                <c:pt idx="1158">
                  <c:v>44346</c:v>
                </c:pt>
                <c:pt idx="1159">
                  <c:v>44345</c:v>
                </c:pt>
                <c:pt idx="1160">
                  <c:v>44344</c:v>
                </c:pt>
                <c:pt idx="1161">
                  <c:v>44343</c:v>
                </c:pt>
                <c:pt idx="1162">
                  <c:v>44342</c:v>
                </c:pt>
                <c:pt idx="1163">
                  <c:v>44341</c:v>
                </c:pt>
                <c:pt idx="1164">
                  <c:v>44340</c:v>
                </c:pt>
                <c:pt idx="1165">
                  <c:v>44339</c:v>
                </c:pt>
                <c:pt idx="1166">
                  <c:v>44338</c:v>
                </c:pt>
                <c:pt idx="1167">
                  <c:v>44337</c:v>
                </c:pt>
                <c:pt idx="1168">
                  <c:v>44336</c:v>
                </c:pt>
                <c:pt idx="1169">
                  <c:v>44335</c:v>
                </c:pt>
                <c:pt idx="1170">
                  <c:v>44334</c:v>
                </c:pt>
                <c:pt idx="1171">
                  <c:v>44333</c:v>
                </c:pt>
                <c:pt idx="1172">
                  <c:v>44332</c:v>
                </c:pt>
                <c:pt idx="1173">
                  <c:v>44331</c:v>
                </c:pt>
                <c:pt idx="1174">
                  <c:v>44330</c:v>
                </c:pt>
                <c:pt idx="1175">
                  <c:v>44329</c:v>
                </c:pt>
                <c:pt idx="1176">
                  <c:v>44328</c:v>
                </c:pt>
                <c:pt idx="1177">
                  <c:v>44327</c:v>
                </c:pt>
                <c:pt idx="1178">
                  <c:v>44326</c:v>
                </c:pt>
                <c:pt idx="1179">
                  <c:v>44325</c:v>
                </c:pt>
                <c:pt idx="1180">
                  <c:v>44324</c:v>
                </c:pt>
                <c:pt idx="1181">
                  <c:v>44323</c:v>
                </c:pt>
                <c:pt idx="1182">
                  <c:v>44322</c:v>
                </c:pt>
                <c:pt idx="1183">
                  <c:v>44321</c:v>
                </c:pt>
                <c:pt idx="1184">
                  <c:v>44320</c:v>
                </c:pt>
                <c:pt idx="1185">
                  <c:v>44319</c:v>
                </c:pt>
                <c:pt idx="1186">
                  <c:v>44318</c:v>
                </c:pt>
                <c:pt idx="1187">
                  <c:v>44317</c:v>
                </c:pt>
                <c:pt idx="1188">
                  <c:v>44316</c:v>
                </c:pt>
                <c:pt idx="1189">
                  <c:v>44315</c:v>
                </c:pt>
                <c:pt idx="1190">
                  <c:v>44314</c:v>
                </c:pt>
                <c:pt idx="1191">
                  <c:v>44313</c:v>
                </c:pt>
                <c:pt idx="1192">
                  <c:v>44312</c:v>
                </c:pt>
                <c:pt idx="1193">
                  <c:v>44311</c:v>
                </c:pt>
                <c:pt idx="1194">
                  <c:v>44310</c:v>
                </c:pt>
                <c:pt idx="1195">
                  <c:v>44309</c:v>
                </c:pt>
                <c:pt idx="1196">
                  <c:v>44308</c:v>
                </c:pt>
                <c:pt idx="1197">
                  <c:v>44307</c:v>
                </c:pt>
                <c:pt idx="1198">
                  <c:v>44306</c:v>
                </c:pt>
                <c:pt idx="1199">
                  <c:v>44305</c:v>
                </c:pt>
                <c:pt idx="1200">
                  <c:v>44304</c:v>
                </c:pt>
                <c:pt idx="1201">
                  <c:v>44303</c:v>
                </c:pt>
                <c:pt idx="1202">
                  <c:v>44302</c:v>
                </c:pt>
                <c:pt idx="1203">
                  <c:v>44301</c:v>
                </c:pt>
                <c:pt idx="1204">
                  <c:v>44300</c:v>
                </c:pt>
                <c:pt idx="1205">
                  <c:v>44299</c:v>
                </c:pt>
                <c:pt idx="1206">
                  <c:v>44298</c:v>
                </c:pt>
                <c:pt idx="1207">
                  <c:v>44297</c:v>
                </c:pt>
                <c:pt idx="1208">
                  <c:v>44296</c:v>
                </c:pt>
                <c:pt idx="1209">
                  <c:v>44295</c:v>
                </c:pt>
                <c:pt idx="1210">
                  <c:v>44294</c:v>
                </c:pt>
                <c:pt idx="1211">
                  <c:v>44293</c:v>
                </c:pt>
                <c:pt idx="1212">
                  <c:v>44292</c:v>
                </c:pt>
                <c:pt idx="1213">
                  <c:v>44291</c:v>
                </c:pt>
                <c:pt idx="1214">
                  <c:v>44290</c:v>
                </c:pt>
                <c:pt idx="1215">
                  <c:v>44289</c:v>
                </c:pt>
                <c:pt idx="1216">
                  <c:v>44288</c:v>
                </c:pt>
                <c:pt idx="1217">
                  <c:v>44287</c:v>
                </c:pt>
                <c:pt idx="1218">
                  <c:v>44286</c:v>
                </c:pt>
                <c:pt idx="1219">
                  <c:v>44285</c:v>
                </c:pt>
                <c:pt idx="1220">
                  <c:v>44284</c:v>
                </c:pt>
                <c:pt idx="1221">
                  <c:v>44283</c:v>
                </c:pt>
                <c:pt idx="1222">
                  <c:v>44282</c:v>
                </c:pt>
                <c:pt idx="1223">
                  <c:v>44281</c:v>
                </c:pt>
                <c:pt idx="1224">
                  <c:v>44280</c:v>
                </c:pt>
                <c:pt idx="1225">
                  <c:v>44279</c:v>
                </c:pt>
                <c:pt idx="1226">
                  <c:v>44278</c:v>
                </c:pt>
                <c:pt idx="1227">
                  <c:v>44277</c:v>
                </c:pt>
                <c:pt idx="1228">
                  <c:v>44276</c:v>
                </c:pt>
                <c:pt idx="1229">
                  <c:v>44275</c:v>
                </c:pt>
                <c:pt idx="1230">
                  <c:v>44274</c:v>
                </c:pt>
                <c:pt idx="1231">
                  <c:v>44273</c:v>
                </c:pt>
                <c:pt idx="1232">
                  <c:v>44272</c:v>
                </c:pt>
                <c:pt idx="1233">
                  <c:v>44271</c:v>
                </c:pt>
                <c:pt idx="1234">
                  <c:v>44270</c:v>
                </c:pt>
                <c:pt idx="1235">
                  <c:v>44269</c:v>
                </c:pt>
                <c:pt idx="1236">
                  <c:v>44268</c:v>
                </c:pt>
                <c:pt idx="1237">
                  <c:v>44267</c:v>
                </c:pt>
                <c:pt idx="1238">
                  <c:v>44266</c:v>
                </c:pt>
                <c:pt idx="1239">
                  <c:v>44265</c:v>
                </c:pt>
                <c:pt idx="1240">
                  <c:v>44264</c:v>
                </c:pt>
                <c:pt idx="1241">
                  <c:v>44263</c:v>
                </c:pt>
                <c:pt idx="1242">
                  <c:v>44262</c:v>
                </c:pt>
                <c:pt idx="1243">
                  <c:v>44261</c:v>
                </c:pt>
                <c:pt idx="1244">
                  <c:v>44260</c:v>
                </c:pt>
                <c:pt idx="1245">
                  <c:v>44259</c:v>
                </c:pt>
                <c:pt idx="1246">
                  <c:v>44258</c:v>
                </c:pt>
                <c:pt idx="1247">
                  <c:v>44257</c:v>
                </c:pt>
                <c:pt idx="1248">
                  <c:v>44256</c:v>
                </c:pt>
                <c:pt idx="1249">
                  <c:v>44255</c:v>
                </c:pt>
                <c:pt idx="1250">
                  <c:v>44254</c:v>
                </c:pt>
                <c:pt idx="1251">
                  <c:v>44253</c:v>
                </c:pt>
                <c:pt idx="1252">
                  <c:v>44252</c:v>
                </c:pt>
                <c:pt idx="1253">
                  <c:v>44251</c:v>
                </c:pt>
                <c:pt idx="1254">
                  <c:v>44250</c:v>
                </c:pt>
                <c:pt idx="1255">
                  <c:v>44249</c:v>
                </c:pt>
                <c:pt idx="1256">
                  <c:v>44248</c:v>
                </c:pt>
                <c:pt idx="1257">
                  <c:v>44247</c:v>
                </c:pt>
                <c:pt idx="1258">
                  <c:v>44246</c:v>
                </c:pt>
                <c:pt idx="1259">
                  <c:v>44245</c:v>
                </c:pt>
                <c:pt idx="1260">
                  <c:v>44244</c:v>
                </c:pt>
                <c:pt idx="1261">
                  <c:v>44243</c:v>
                </c:pt>
                <c:pt idx="1262">
                  <c:v>44242</c:v>
                </c:pt>
                <c:pt idx="1263">
                  <c:v>44241</c:v>
                </c:pt>
                <c:pt idx="1264">
                  <c:v>44240</c:v>
                </c:pt>
                <c:pt idx="1265">
                  <c:v>44239</c:v>
                </c:pt>
                <c:pt idx="1266">
                  <c:v>44238</c:v>
                </c:pt>
                <c:pt idx="1267">
                  <c:v>44237</c:v>
                </c:pt>
                <c:pt idx="1268">
                  <c:v>44236</c:v>
                </c:pt>
                <c:pt idx="1269">
                  <c:v>44235</c:v>
                </c:pt>
                <c:pt idx="1270">
                  <c:v>44234</c:v>
                </c:pt>
                <c:pt idx="1271">
                  <c:v>44233</c:v>
                </c:pt>
                <c:pt idx="1272">
                  <c:v>44232</c:v>
                </c:pt>
                <c:pt idx="1273">
                  <c:v>44231</c:v>
                </c:pt>
                <c:pt idx="1274">
                  <c:v>44230</c:v>
                </c:pt>
                <c:pt idx="1275">
                  <c:v>44229</c:v>
                </c:pt>
                <c:pt idx="1276">
                  <c:v>44228</c:v>
                </c:pt>
                <c:pt idx="1277">
                  <c:v>44227</c:v>
                </c:pt>
                <c:pt idx="1278">
                  <c:v>44226</c:v>
                </c:pt>
                <c:pt idx="1279">
                  <c:v>44225</c:v>
                </c:pt>
                <c:pt idx="1280">
                  <c:v>44224</c:v>
                </c:pt>
                <c:pt idx="1281">
                  <c:v>44223</c:v>
                </c:pt>
                <c:pt idx="1282">
                  <c:v>44222</c:v>
                </c:pt>
                <c:pt idx="1283">
                  <c:v>44221</c:v>
                </c:pt>
                <c:pt idx="1284">
                  <c:v>44220</c:v>
                </c:pt>
                <c:pt idx="1285">
                  <c:v>44219</c:v>
                </c:pt>
                <c:pt idx="1286">
                  <c:v>44218</c:v>
                </c:pt>
                <c:pt idx="1287">
                  <c:v>44217</c:v>
                </c:pt>
                <c:pt idx="1288">
                  <c:v>44216</c:v>
                </c:pt>
                <c:pt idx="1289">
                  <c:v>44215</c:v>
                </c:pt>
                <c:pt idx="1290">
                  <c:v>44214</c:v>
                </c:pt>
                <c:pt idx="1291">
                  <c:v>44213</c:v>
                </c:pt>
                <c:pt idx="1292">
                  <c:v>44212</c:v>
                </c:pt>
                <c:pt idx="1293">
                  <c:v>44211</c:v>
                </c:pt>
                <c:pt idx="1294">
                  <c:v>44210</c:v>
                </c:pt>
                <c:pt idx="1295">
                  <c:v>44209</c:v>
                </c:pt>
                <c:pt idx="1296">
                  <c:v>44208</c:v>
                </c:pt>
                <c:pt idx="1297">
                  <c:v>44207</c:v>
                </c:pt>
                <c:pt idx="1298">
                  <c:v>44206</c:v>
                </c:pt>
                <c:pt idx="1299">
                  <c:v>44205</c:v>
                </c:pt>
                <c:pt idx="1300">
                  <c:v>44204</c:v>
                </c:pt>
                <c:pt idx="1301">
                  <c:v>44203</c:v>
                </c:pt>
                <c:pt idx="1302">
                  <c:v>44202</c:v>
                </c:pt>
                <c:pt idx="1303">
                  <c:v>44201</c:v>
                </c:pt>
                <c:pt idx="1304">
                  <c:v>44200</c:v>
                </c:pt>
                <c:pt idx="1305">
                  <c:v>44199</c:v>
                </c:pt>
                <c:pt idx="1306">
                  <c:v>44198</c:v>
                </c:pt>
                <c:pt idx="1307">
                  <c:v>44197</c:v>
                </c:pt>
                <c:pt idx="1308">
                  <c:v>44196</c:v>
                </c:pt>
                <c:pt idx="1309">
                  <c:v>44195</c:v>
                </c:pt>
                <c:pt idx="1310">
                  <c:v>44194</c:v>
                </c:pt>
                <c:pt idx="1311">
                  <c:v>44193</c:v>
                </c:pt>
                <c:pt idx="1312">
                  <c:v>44192</c:v>
                </c:pt>
                <c:pt idx="1313">
                  <c:v>44191</c:v>
                </c:pt>
                <c:pt idx="1314">
                  <c:v>44190</c:v>
                </c:pt>
                <c:pt idx="1315">
                  <c:v>44189</c:v>
                </c:pt>
                <c:pt idx="1316">
                  <c:v>44188</c:v>
                </c:pt>
                <c:pt idx="1317">
                  <c:v>44187</c:v>
                </c:pt>
                <c:pt idx="1318">
                  <c:v>44186</c:v>
                </c:pt>
                <c:pt idx="1319">
                  <c:v>44185</c:v>
                </c:pt>
                <c:pt idx="1320">
                  <c:v>44184</c:v>
                </c:pt>
                <c:pt idx="1321">
                  <c:v>44183</c:v>
                </c:pt>
                <c:pt idx="1322">
                  <c:v>44182</c:v>
                </c:pt>
                <c:pt idx="1323">
                  <c:v>44181</c:v>
                </c:pt>
                <c:pt idx="1324">
                  <c:v>44180</c:v>
                </c:pt>
                <c:pt idx="1325">
                  <c:v>44179</c:v>
                </c:pt>
                <c:pt idx="1326">
                  <c:v>44178</c:v>
                </c:pt>
                <c:pt idx="1327">
                  <c:v>44177</c:v>
                </c:pt>
                <c:pt idx="1328">
                  <c:v>44176</c:v>
                </c:pt>
                <c:pt idx="1329">
                  <c:v>44175</c:v>
                </c:pt>
                <c:pt idx="1330">
                  <c:v>44174</c:v>
                </c:pt>
                <c:pt idx="1331">
                  <c:v>44173</c:v>
                </c:pt>
                <c:pt idx="1332">
                  <c:v>44172</c:v>
                </c:pt>
                <c:pt idx="1333">
                  <c:v>44171</c:v>
                </c:pt>
                <c:pt idx="1334">
                  <c:v>44170</c:v>
                </c:pt>
                <c:pt idx="1335">
                  <c:v>44169</c:v>
                </c:pt>
                <c:pt idx="1336">
                  <c:v>44168</c:v>
                </c:pt>
                <c:pt idx="1337">
                  <c:v>44167</c:v>
                </c:pt>
                <c:pt idx="1338">
                  <c:v>44166</c:v>
                </c:pt>
                <c:pt idx="1339">
                  <c:v>44165</c:v>
                </c:pt>
                <c:pt idx="1340">
                  <c:v>44164</c:v>
                </c:pt>
                <c:pt idx="1341">
                  <c:v>44163</c:v>
                </c:pt>
                <c:pt idx="1342">
                  <c:v>44162</c:v>
                </c:pt>
                <c:pt idx="1343">
                  <c:v>44161</c:v>
                </c:pt>
                <c:pt idx="1344">
                  <c:v>44160</c:v>
                </c:pt>
                <c:pt idx="1345">
                  <c:v>44159</c:v>
                </c:pt>
                <c:pt idx="1346">
                  <c:v>44158</c:v>
                </c:pt>
                <c:pt idx="1347">
                  <c:v>44157</c:v>
                </c:pt>
                <c:pt idx="1348">
                  <c:v>44156</c:v>
                </c:pt>
                <c:pt idx="1349">
                  <c:v>44155</c:v>
                </c:pt>
                <c:pt idx="1350">
                  <c:v>44154</c:v>
                </c:pt>
                <c:pt idx="1351">
                  <c:v>44153</c:v>
                </c:pt>
                <c:pt idx="1352">
                  <c:v>44152</c:v>
                </c:pt>
                <c:pt idx="1353">
                  <c:v>44151</c:v>
                </c:pt>
                <c:pt idx="1354">
                  <c:v>44150</c:v>
                </c:pt>
                <c:pt idx="1355">
                  <c:v>44149</c:v>
                </c:pt>
                <c:pt idx="1356">
                  <c:v>44148</c:v>
                </c:pt>
                <c:pt idx="1357">
                  <c:v>44147</c:v>
                </c:pt>
                <c:pt idx="1358">
                  <c:v>44146</c:v>
                </c:pt>
                <c:pt idx="1359">
                  <c:v>44145</c:v>
                </c:pt>
                <c:pt idx="1360">
                  <c:v>44144</c:v>
                </c:pt>
                <c:pt idx="1361">
                  <c:v>44143</c:v>
                </c:pt>
                <c:pt idx="1362">
                  <c:v>44142</c:v>
                </c:pt>
                <c:pt idx="1363">
                  <c:v>44141</c:v>
                </c:pt>
                <c:pt idx="1364">
                  <c:v>44140</c:v>
                </c:pt>
                <c:pt idx="1365">
                  <c:v>44139</c:v>
                </c:pt>
                <c:pt idx="1366">
                  <c:v>44138</c:v>
                </c:pt>
                <c:pt idx="1367">
                  <c:v>44137</c:v>
                </c:pt>
                <c:pt idx="1368">
                  <c:v>44136</c:v>
                </c:pt>
                <c:pt idx="1369">
                  <c:v>44135</c:v>
                </c:pt>
                <c:pt idx="1370">
                  <c:v>44134</c:v>
                </c:pt>
                <c:pt idx="1371">
                  <c:v>44133</c:v>
                </c:pt>
                <c:pt idx="1372">
                  <c:v>44132</c:v>
                </c:pt>
                <c:pt idx="1373">
                  <c:v>44131</c:v>
                </c:pt>
                <c:pt idx="1374">
                  <c:v>44130</c:v>
                </c:pt>
                <c:pt idx="1375">
                  <c:v>44129</c:v>
                </c:pt>
                <c:pt idx="1376">
                  <c:v>44128</c:v>
                </c:pt>
                <c:pt idx="1377">
                  <c:v>44127</c:v>
                </c:pt>
                <c:pt idx="1378">
                  <c:v>44126</c:v>
                </c:pt>
                <c:pt idx="1379">
                  <c:v>44125</c:v>
                </c:pt>
                <c:pt idx="1380">
                  <c:v>44124</c:v>
                </c:pt>
                <c:pt idx="1381">
                  <c:v>44123</c:v>
                </c:pt>
                <c:pt idx="1382">
                  <c:v>44122</c:v>
                </c:pt>
                <c:pt idx="1383">
                  <c:v>44121</c:v>
                </c:pt>
                <c:pt idx="1384">
                  <c:v>44120</c:v>
                </c:pt>
                <c:pt idx="1385">
                  <c:v>44119</c:v>
                </c:pt>
                <c:pt idx="1386">
                  <c:v>44118</c:v>
                </c:pt>
                <c:pt idx="1387">
                  <c:v>44117</c:v>
                </c:pt>
                <c:pt idx="1388">
                  <c:v>44116</c:v>
                </c:pt>
                <c:pt idx="1389">
                  <c:v>44115</c:v>
                </c:pt>
                <c:pt idx="1390">
                  <c:v>44114</c:v>
                </c:pt>
                <c:pt idx="1391">
                  <c:v>44113</c:v>
                </c:pt>
                <c:pt idx="1392">
                  <c:v>44112</c:v>
                </c:pt>
                <c:pt idx="1393">
                  <c:v>44111</c:v>
                </c:pt>
                <c:pt idx="1394">
                  <c:v>44110</c:v>
                </c:pt>
                <c:pt idx="1395">
                  <c:v>44109</c:v>
                </c:pt>
                <c:pt idx="1396">
                  <c:v>44108</c:v>
                </c:pt>
                <c:pt idx="1397">
                  <c:v>44107</c:v>
                </c:pt>
                <c:pt idx="1398">
                  <c:v>44106</c:v>
                </c:pt>
                <c:pt idx="1399">
                  <c:v>44105</c:v>
                </c:pt>
                <c:pt idx="1400">
                  <c:v>44104</c:v>
                </c:pt>
                <c:pt idx="1401">
                  <c:v>44103</c:v>
                </c:pt>
                <c:pt idx="1402">
                  <c:v>44102</c:v>
                </c:pt>
                <c:pt idx="1403">
                  <c:v>44101</c:v>
                </c:pt>
                <c:pt idx="1404">
                  <c:v>44100</c:v>
                </c:pt>
                <c:pt idx="1405">
                  <c:v>44099</c:v>
                </c:pt>
                <c:pt idx="1406">
                  <c:v>44098</c:v>
                </c:pt>
                <c:pt idx="1407">
                  <c:v>44097</c:v>
                </c:pt>
                <c:pt idx="1408">
                  <c:v>44096</c:v>
                </c:pt>
                <c:pt idx="1409">
                  <c:v>44095</c:v>
                </c:pt>
                <c:pt idx="1410">
                  <c:v>44094</c:v>
                </c:pt>
                <c:pt idx="1411">
                  <c:v>44093</c:v>
                </c:pt>
                <c:pt idx="1412">
                  <c:v>44092</c:v>
                </c:pt>
                <c:pt idx="1413">
                  <c:v>44091</c:v>
                </c:pt>
                <c:pt idx="1414">
                  <c:v>44090</c:v>
                </c:pt>
                <c:pt idx="1415">
                  <c:v>44089</c:v>
                </c:pt>
                <c:pt idx="1416">
                  <c:v>44088</c:v>
                </c:pt>
                <c:pt idx="1417">
                  <c:v>44087</c:v>
                </c:pt>
                <c:pt idx="1418">
                  <c:v>44086</c:v>
                </c:pt>
                <c:pt idx="1419">
                  <c:v>44085</c:v>
                </c:pt>
                <c:pt idx="1420">
                  <c:v>44084</c:v>
                </c:pt>
                <c:pt idx="1421">
                  <c:v>44083</c:v>
                </c:pt>
                <c:pt idx="1422">
                  <c:v>44082</c:v>
                </c:pt>
                <c:pt idx="1423">
                  <c:v>44081</c:v>
                </c:pt>
                <c:pt idx="1424">
                  <c:v>44080</c:v>
                </c:pt>
                <c:pt idx="1425">
                  <c:v>44079</c:v>
                </c:pt>
                <c:pt idx="1426">
                  <c:v>44078</c:v>
                </c:pt>
                <c:pt idx="1427">
                  <c:v>44077</c:v>
                </c:pt>
                <c:pt idx="1428">
                  <c:v>44076</c:v>
                </c:pt>
                <c:pt idx="1429">
                  <c:v>44075</c:v>
                </c:pt>
                <c:pt idx="1430">
                  <c:v>44074</c:v>
                </c:pt>
                <c:pt idx="1431">
                  <c:v>44073</c:v>
                </c:pt>
                <c:pt idx="1432">
                  <c:v>44072</c:v>
                </c:pt>
                <c:pt idx="1433">
                  <c:v>44071</c:v>
                </c:pt>
                <c:pt idx="1434">
                  <c:v>44070</c:v>
                </c:pt>
                <c:pt idx="1435">
                  <c:v>44069</c:v>
                </c:pt>
                <c:pt idx="1436">
                  <c:v>44068</c:v>
                </c:pt>
                <c:pt idx="1437">
                  <c:v>44067</c:v>
                </c:pt>
                <c:pt idx="1438">
                  <c:v>44066</c:v>
                </c:pt>
                <c:pt idx="1439">
                  <c:v>44065</c:v>
                </c:pt>
                <c:pt idx="1440">
                  <c:v>44064</c:v>
                </c:pt>
                <c:pt idx="1441">
                  <c:v>44063</c:v>
                </c:pt>
                <c:pt idx="1442">
                  <c:v>44062</c:v>
                </c:pt>
                <c:pt idx="1443">
                  <c:v>44061</c:v>
                </c:pt>
                <c:pt idx="1444">
                  <c:v>44060</c:v>
                </c:pt>
                <c:pt idx="1445">
                  <c:v>44059</c:v>
                </c:pt>
                <c:pt idx="1446">
                  <c:v>44058</c:v>
                </c:pt>
                <c:pt idx="1447">
                  <c:v>44057</c:v>
                </c:pt>
                <c:pt idx="1448">
                  <c:v>44056</c:v>
                </c:pt>
                <c:pt idx="1449">
                  <c:v>44055</c:v>
                </c:pt>
                <c:pt idx="1450">
                  <c:v>44054</c:v>
                </c:pt>
                <c:pt idx="1451">
                  <c:v>44053</c:v>
                </c:pt>
                <c:pt idx="1452">
                  <c:v>44052</c:v>
                </c:pt>
                <c:pt idx="1453">
                  <c:v>44051</c:v>
                </c:pt>
                <c:pt idx="1454">
                  <c:v>44050</c:v>
                </c:pt>
                <c:pt idx="1455">
                  <c:v>44049</c:v>
                </c:pt>
                <c:pt idx="1456">
                  <c:v>44048</c:v>
                </c:pt>
                <c:pt idx="1457">
                  <c:v>44047</c:v>
                </c:pt>
                <c:pt idx="1458">
                  <c:v>44046</c:v>
                </c:pt>
                <c:pt idx="1459">
                  <c:v>44045</c:v>
                </c:pt>
                <c:pt idx="1460">
                  <c:v>44044</c:v>
                </c:pt>
                <c:pt idx="1461">
                  <c:v>44043</c:v>
                </c:pt>
                <c:pt idx="1462">
                  <c:v>44042</c:v>
                </c:pt>
                <c:pt idx="1463">
                  <c:v>44041</c:v>
                </c:pt>
                <c:pt idx="1464">
                  <c:v>44040</c:v>
                </c:pt>
                <c:pt idx="1465">
                  <c:v>44039</c:v>
                </c:pt>
                <c:pt idx="1466">
                  <c:v>44038</c:v>
                </c:pt>
                <c:pt idx="1467">
                  <c:v>44037</c:v>
                </c:pt>
                <c:pt idx="1468">
                  <c:v>44036</c:v>
                </c:pt>
                <c:pt idx="1469">
                  <c:v>44035</c:v>
                </c:pt>
                <c:pt idx="1470">
                  <c:v>44034</c:v>
                </c:pt>
                <c:pt idx="1471">
                  <c:v>44033</c:v>
                </c:pt>
                <c:pt idx="1472">
                  <c:v>44032</c:v>
                </c:pt>
                <c:pt idx="1473">
                  <c:v>44031</c:v>
                </c:pt>
                <c:pt idx="1474">
                  <c:v>44030</c:v>
                </c:pt>
                <c:pt idx="1475">
                  <c:v>44029</c:v>
                </c:pt>
                <c:pt idx="1476">
                  <c:v>44028</c:v>
                </c:pt>
                <c:pt idx="1477">
                  <c:v>44027</c:v>
                </c:pt>
                <c:pt idx="1478">
                  <c:v>44026</c:v>
                </c:pt>
                <c:pt idx="1479">
                  <c:v>44025</c:v>
                </c:pt>
                <c:pt idx="1480">
                  <c:v>44024</c:v>
                </c:pt>
                <c:pt idx="1481">
                  <c:v>44023</c:v>
                </c:pt>
                <c:pt idx="1482">
                  <c:v>44022</c:v>
                </c:pt>
                <c:pt idx="1483">
                  <c:v>44021</c:v>
                </c:pt>
                <c:pt idx="1484">
                  <c:v>44020</c:v>
                </c:pt>
                <c:pt idx="1485">
                  <c:v>44019</c:v>
                </c:pt>
                <c:pt idx="1486">
                  <c:v>44018</c:v>
                </c:pt>
                <c:pt idx="1487">
                  <c:v>44017</c:v>
                </c:pt>
                <c:pt idx="1488">
                  <c:v>44016</c:v>
                </c:pt>
                <c:pt idx="1489">
                  <c:v>44015</c:v>
                </c:pt>
                <c:pt idx="1490">
                  <c:v>44014</c:v>
                </c:pt>
                <c:pt idx="1491">
                  <c:v>44013</c:v>
                </c:pt>
                <c:pt idx="1492">
                  <c:v>44012</c:v>
                </c:pt>
                <c:pt idx="1493">
                  <c:v>44011</c:v>
                </c:pt>
                <c:pt idx="1494">
                  <c:v>44010</c:v>
                </c:pt>
                <c:pt idx="1495">
                  <c:v>44009</c:v>
                </c:pt>
                <c:pt idx="1496">
                  <c:v>44008</c:v>
                </c:pt>
                <c:pt idx="1497">
                  <c:v>44007</c:v>
                </c:pt>
                <c:pt idx="1498">
                  <c:v>44006</c:v>
                </c:pt>
                <c:pt idx="1499">
                  <c:v>44005</c:v>
                </c:pt>
                <c:pt idx="1500">
                  <c:v>44004</c:v>
                </c:pt>
                <c:pt idx="1501">
                  <c:v>44003</c:v>
                </c:pt>
                <c:pt idx="1502">
                  <c:v>44002</c:v>
                </c:pt>
                <c:pt idx="1503">
                  <c:v>44001</c:v>
                </c:pt>
                <c:pt idx="1504">
                  <c:v>44000</c:v>
                </c:pt>
                <c:pt idx="1505">
                  <c:v>43999</c:v>
                </c:pt>
                <c:pt idx="1506">
                  <c:v>43998</c:v>
                </c:pt>
                <c:pt idx="1507">
                  <c:v>43997</c:v>
                </c:pt>
                <c:pt idx="1508">
                  <c:v>43996</c:v>
                </c:pt>
                <c:pt idx="1509">
                  <c:v>43995</c:v>
                </c:pt>
                <c:pt idx="1510">
                  <c:v>43994</c:v>
                </c:pt>
                <c:pt idx="1511">
                  <c:v>43993</c:v>
                </c:pt>
                <c:pt idx="1512">
                  <c:v>43992</c:v>
                </c:pt>
                <c:pt idx="1513">
                  <c:v>43991</c:v>
                </c:pt>
                <c:pt idx="1514">
                  <c:v>43990</c:v>
                </c:pt>
                <c:pt idx="1515">
                  <c:v>43989</c:v>
                </c:pt>
                <c:pt idx="1516">
                  <c:v>43988</c:v>
                </c:pt>
                <c:pt idx="1517">
                  <c:v>43987</c:v>
                </c:pt>
                <c:pt idx="1518">
                  <c:v>43986</c:v>
                </c:pt>
                <c:pt idx="1519">
                  <c:v>43985</c:v>
                </c:pt>
                <c:pt idx="1520">
                  <c:v>43984</c:v>
                </c:pt>
                <c:pt idx="1521">
                  <c:v>43983</c:v>
                </c:pt>
                <c:pt idx="1522">
                  <c:v>43982</c:v>
                </c:pt>
                <c:pt idx="1523">
                  <c:v>43981</c:v>
                </c:pt>
                <c:pt idx="1524">
                  <c:v>43980</c:v>
                </c:pt>
                <c:pt idx="1525">
                  <c:v>43979</c:v>
                </c:pt>
                <c:pt idx="1526">
                  <c:v>43978</c:v>
                </c:pt>
                <c:pt idx="1527">
                  <c:v>43977</c:v>
                </c:pt>
                <c:pt idx="1528">
                  <c:v>43976</c:v>
                </c:pt>
                <c:pt idx="1529">
                  <c:v>43975</c:v>
                </c:pt>
                <c:pt idx="1530">
                  <c:v>43974</c:v>
                </c:pt>
                <c:pt idx="1531">
                  <c:v>43973</c:v>
                </c:pt>
                <c:pt idx="1532">
                  <c:v>43972</c:v>
                </c:pt>
                <c:pt idx="1533">
                  <c:v>43971</c:v>
                </c:pt>
                <c:pt idx="1534">
                  <c:v>43970</c:v>
                </c:pt>
                <c:pt idx="1535">
                  <c:v>43969</c:v>
                </c:pt>
                <c:pt idx="1536">
                  <c:v>43968</c:v>
                </c:pt>
                <c:pt idx="1537">
                  <c:v>43967</c:v>
                </c:pt>
                <c:pt idx="1538">
                  <c:v>43966</c:v>
                </c:pt>
                <c:pt idx="1539">
                  <c:v>43965</c:v>
                </c:pt>
                <c:pt idx="1540">
                  <c:v>43964</c:v>
                </c:pt>
                <c:pt idx="1541">
                  <c:v>43963</c:v>
                </c:pt>
                <c:pt idx="1542">
                  <c:v>43962</c:v>
                </c:pt>
                <c:pt idx="1543">
                  <c:v>43961</c:v>
                </c:pt>
                <c:pt idx="1544">
                  <c:v>43960</c:v>
                </c:pt>
                <c:pt idx="1545">
                  <c:v>43959</c:v>
                </c:pt>
                <c:pt idx="1546">
                  <c:v>43958</c:v>
                </c:pt>
                <c:pt idx="1547">
                  <c:v>43957</c:v>
                </c:pt>
                <c:pt idx="1548">
                  <c:v>43956</c:v>
                </c:pt>
                <c:pt idx="1549">
                  <c:v>43955</c:v>
                </c:pt>
                <c:pt idx="1550">
                  <c:v>43954</c:v>
                </c:pt>
                <c:pt idx="1551">
                  <c:v>43953</c:v>
                </c:pt>
                <c:pt idx="1552">
                  <c:v>43952</c:v>
                </c:pt>
                <c:pt idx="1553">
                  <c:v>43951</c:v>
                </c:pt>
                <c:pt idx="1554">
                  <c:v>43950</c:v>
                </c:pt>
                <c:pt idx="1555">
                  <c:v>43949</c:v>
                </c:pt>
                <c:pt idx="1556">
                  <c:v>43948</c:v>
                </c:pt>
                <c:pt idx="1557">
                  <c:v>43947</c:v>
                </c:pt>
                <c:pt idx="1558">
                  <c:v>43946</c:v>
                </c:pt>
                <c:pt idx="1559">
                  <c:v>43945</c:v>
                </c:pt>
                <c:pt idx="1560">
                  <c:v>43944</c:v>
                </c:pt>
                <c:pt idx="1561">
                  <c:v>43943</c:v>
                </c:pt>
                <c:pt idx="1562">
                  <c:v>43942</c:v>
                </c:pt>
                <c:pt idx="1563">
                  <c:v>43941</c:v>
                </c:pt>
                <c:pt idx="1564">
                  <c:v>43940</c:v>
                </c:pt>
                <c:pt idx="1565">
                  <c:v>43939</c:v>
                </c:pt>
                <c:pt idx="1566">
                  <c:v>43938</c:v>
                </c:pt>
                <c:pt idx="1567">
                  <c:v>43937</c:v>
                </c:pt>
                <c:pt idx="1568">
                  <c:v>43936</c:v>
                </c:pt>
                <c:pt idx="1569">
                  <c:v>43935</c:v>
                </c:pt>
                <c:pt idx="1570">
                  <c:v>43934</c:v>
                </c:pt>
                <c:pt idx="1571">
                  <c:v>43933</c:v>
                </c:pt>
                <c:pt idx="1572">
                  <c:v>43932</c:v>
                </c:pt>
                <c:pt idx="1573">
                  <c:v>43931</c:v>
                </c:pt>
                <c:pt idx="1574">
                  <c:v>43930</c:v>
                </c:pt>
                <c:pt idx="1575">
                  <c:v>43929</c:v>
                </c:pt>
                <c:pt idx="1576">
                  <c:v>43928</c:v>
                </c:pt>
                <c:pt idx="1577">
                  <c:v>43927</c:v>
                </c:pt>
                <c:pt idx="1578">
                  <c:v>43926</c:v>
                </c:pt>
                <c:pt idx="1579">
                  <c:v>43925</c:v>
                </c:pt>
                <c:pt idx="1580">
                  <c:v>43924</c:v>
                </c:pt>
                <c:pt idx="1581">
                  <c:v>43923</c:v>
                </c:pt>
                <c:pt idx="1582">
                  <c:v>43922</c:v>
                </c:pt>
                <c:pt idx="1583">
                  <c:v>43921</c:v>
                </c:pt>
                <c:pt idx="1584">
                  <c:v>43920</c:v>
                </c:pt>
                <c:pt idx="1585">
                  <c:v>43919</c:v>
                </c:pt>
                <c:pt idx="1586">
                  <c:v>43918</c:v>
                </c:pt>
                <c:pt idx="1587">
                  <c:v>43917</c:v>
                </c:pt>
                <c:pt idx="1588">
                  <c:v>43916</c:v>
                </c:pt>
                <c:pt idx="1589">
                  <c:v>43915</c:v>
                </c:pt>
                <c:pt idx="1590">
                  <c:v>43914</c:v>
                </c:pt>
                <c:pt idx="1591">
                  <c:v>43913</c:v>
                </c:pt>
                <c:pt idx="1592">
                  <c:v>43912</c:v>
                </c:pt>
                <c:pt idx="1593">
                  <c:v>43911</c:v>
                </c:pt>
                <c:pt idx="1594">
                  <c:v>43910</c:v>
                </c:pt>
                <c:pt idx="1595">
                  <c:v>43909</c:v>
                </c:pt>
                <c:pt idx="1596">
                  <c:v>43908</c:v>
                </c:pt>
                <c:pt idx="1597">
                  <c:v>43907</c:v>
                </c:pt>
                <c:pt idx="1598">
                  <c:v>43906</c:v>
                </c:pt>
                <c:pt idx="1599">
                  <c:v>43905</c:v>
                </c:pt>
                <c:pt idx="1600">
                  <c:v>43904</c:v>
                </c:pt>
                <c:pt idx="1601">
                  <c:v>43903</c:v>
                </c:pt>
                <c:pt idx="1602">
                  <c:v>43902</c:v>
                </c:pt>
                <c:pt idx="1603">
                  <c:v>43901</c:v>
                </c:pt>
                <c:pt idx="1604">
                  <c:v>43900</c:v>
                </c:pt>
                <c:pt idx="1605">
                  <c:v>43899</c:v>
                </c:pt>
                <c:pt idx="1606">
                  <c:v>43898</c:v>
                </c:pt>
                <c:pt idx="1607">
                  <c:v>43897</c:v>
                </c:pt>
                <c:pt idx="1608">
                  <c:v>43896</c:v>
                </c:pt>
                <c:pt idx="1609">
                  <c:v>43895</c:v>
                </c:pt>
                <c:pt idx="1610">
                  <c:v>43894</c:v>
                </c:pt>
                <c:pt idx="1611">
                  <c:v>43893</c:v>
                </c:pt>
                <c:pt idx="1612">
                  <c:v>43892</c:v>
                </c:pt>
                <c:pt idx="1613">
                  <c:v>43891</c:v>
                </c:pt>
                <c:pt idx="1614">
                  <c:v>43890</c:v>
                </c:pt>
                <c:pt idx="1615">
                  <c:v>43889</c:v>
                </c:pt>
                <c:pt idx="1616">
                  <c:v>43888</c:v>
                </c:pt>
                <c:pt idx="1617">
                  <c:v>43887</c:v>
                </c:pt>
                <c:pt idx="1618">
                  <c:v>43886</c:v>
                </c:pt>
                <c:pt idx="1619">
                  <c:v>43885</c:v>
                </c:pt>
                <c:pt idx="1620">
                  <c:v>43884</c:v>
                </c:pt>
                <c:pt idx="1621">
                  <c:v>43883</c:v>
                </c:pt>
                <c:pt idx="1622">
                  <c:v>43882</c:v>
                </c:pt>
                <c:pt idx="1623">
                  <c:v>43881</c:v>
                </c:pt>
                <c:pt idx="1624">
                  <c:v>43880</c:v>
                </c:pt>
                <c:pt idx="1625">
                  <c:v>43879</c:v>
                </c:pt>
                <c:pt idx="1626">
                  <c:v>43878</c:v>
                </c:pt>
                <c:pt idx="1627">
                  <c:v>43877</c:v>
                </c:pt>
                <c:pt idx="1628">
                  <c:v>43876</c:v>
                </c:pt>
                <c:pt idx="1629">
                  <c:v>43875</c:v>
                </c:pt>
                <c:pt idx="1630">
                  <c:v>43874</c:v>
                </c:pt>
                <c:pt idx="1631">
                  <c:v>43873</c:v>
                </c:pt>
                <c:pt idx="1632">
                  <c:v>43872</c:v>
                </c:pt>
                <c:pt idx="1633">
                  <c:v>43871</c:v>
                </c:pt>
                <c:pt idx="1634">
                  <c:v>43870</c:v>
                </c:pt>
                <c:pt idx="1635">
                  <c:v>43869</c:v>
                </c:pt>
                <c:pt idx="1636">
                  <c:v>43868</c:v>
                </c:pt>
                <c:pt idx="1637">
                  <c:v>43867</c:v>
                </c:pt>
                <c:pt idx="1638">
                  <c:v>43866</c:v>
                </c:pt>
                <c:pt idx="1639">
                  <c:v>43865</c:v>
                </c:pt>
                <c:pt idx="1640">
                  <c:v>43864</c:v>
                </c:pt>
                <c:pt idx="1641">
                  <c:v>43863</c:v>
                </c:pt>
                <c:pt idx="1642">
                  <c:v>43862</c:v>
                </c:pt>
                <c:pt idx="1643">
                  <c:v>43861</c:v>
                </c:pt>
                <c:pt idx="1644">
                  <c:v>43860</c:v>
                </c:pt>
                <c:pt idx="1645">
                  <c:v>43859</c:v>
                </c:pt>
                <c:pt idx="1646">
                  <c:v>43858</c:v>
                </c:pt>
                <c:pt idx="1647">
                  <c:v>43857</c:v>
                </c:pt>
                <c:pt idx="1648">
                  <c:v>43856</c:v>
                </c:pt>
                <c:pt idx="1649">
                  <c:v>43855</c:v>
                </c:pt>
                <c:pt idx="1650">
                  <c:v>43854</c:v>
                </c:pt>
                <c:pt idx="1651">
                  <c:v>43853</c:v>
                </c:pt>
                <c:pt idx="1652">
                  <c:v>43852</c:v>
                </c:pt>
                <c:pt idx="1653">
                  <c:v>43851</c:v>
                </c:pt>
                <c:pt idx="1654">
                  <c:v>43850</c:v>
                </c:pt>
                <c:pt idx="1655">
                  <c:v>43849</c:v>
                </c:pt>
                <c:pt idx="1656">
                  <c:v>43848</c:v>
                </c:pt>
                <c:pt idx="1657">
                  <c:v>43847</c:v>
                </c:pt>
                <c:pt idx="1658">
                  <c:v>43846</c:v>
                </c:pt>
                <c:pt idx="1659">
                  <c:v>43845</c:v>
                </c:pt>
                <c:pt idx="1660">
                  <c:v>43844</c:v>
                </c:pt>
                <c:pt idx="1661">
                  <c:v>43843</c:v>
                </c:pt>
                <c:pt idx="1662">
                  <c:v>43842</c:v>
                </c:pt>
                <c:pt idx="1663">
                  <c:v>43841</c:v>
                </c:pt>
                <c:pt idx="1664">
                  <c:v>43840</c:v>
                </c:pt>
                <c:pt idx="1665">
                  <c:v>43839</c:v>
                </c:pt>
                <c:pt idx="1666">
                  <c:v>43838</c:v>
                </c:pt>
                <c:pt idx="1667">
                  <c:v>43837</c:v>
                </c:pt>
                <c:pt idx="1668">
                  <c:v>43836</c:v>
                </c:pt>
                <c:pt idx="1669">
                  <c:v>43835</c:v>
                </c:pt>
                <c:pt idx="1670">
                  <c:v>43834</c:v>
                </c:pt>
                <c:pt idx="1671">
                  <c:v>43833</c:v>
                </c:pt>
                <c:pt idx="1672">
                  <c:v>43832</c:v>
                </c:pt>
                <c:pt idx="1673">
                  <c:v>43831</c:v>
                </c:pt>
                <c:pt idx="1674">
                  <c:v>43830</c:v>
                </c:pt>
                <c:pt idx="1675">
                  <c:v>43829</c:v>
                </c:pt>
                <c:pt idx="1676">
                  <c:v>43828</c:v>
                </c:pt>
                <c:pt idx="1677">
                  <c:v>43827</c:v>
                </c:pt>
                <c:pt idx="1678">
                  <c:v>43826</c:v>
                </c:pt>
                <c:pt idx="1679">
                  <c:v>43825</c:v>
                </c:pt>
                <c:pt idx="1680">
                  <c:v>43824</c:v>
                </c:pt>
                <c:pt idx="1681">
                  <c:v>43823</c:v>
                </c:pt>
                <c:pt idx="1682">
                  <c:v>43822</c:v>
                </c:pt>
                <c:pt idx="1683">
                  <c:v>43821</c:v>
                </c:pt>
                <c:pt idx="1684">
                  <c:v>43820</c:v>
                </c:pt>
                <c:pt idx="1685">
                  <c:v>43819</c:v>
                </c:pt>
                <c:pt idx="1686">
                  <c:v>43818</c:v>
                </c:pt>
                <c:pt idx="1687">
                  <c:v>43817</c:v>
                </c:pt>
                <c:pt idx="1688">
                  <c:v>43816</c:v>
                </c:pt>
                <c:pt idx="1689">
                  <c:v>43815</c:v>
                </c:pt>
                <c:pt idx="1690">
                  <c:v>43814</c:v>
                </c:pt>
                <c:pt idx="1691">
                  <c:v>43813</c:v>
                </c:pt>
                <c:pt idx="1692">
                  <c:v>43812</c:v>
                </c:pt>
                <c:pt idx="1693">
                  <c:v>43811</c:v>
                </c:pt>
                <c:pt idx="1694">
                  <c:v>43810</c:v>
                </c:pt>
                <c:pt idx="1695">
                  <c:v>43809</c:v>
                </c:pt>
                <c:pt idx="1696">
                  <c:v>43808</c:v>
                </c:pt>
                <c:pt idx="1697">
                  <c:v>43807</c:v>
                </c:pt>
                <c:pt idx="1698">
                  <c:v>43806</c:v>
                </c:pt>
                <c:pt idx="1699">
                  <c:v>43805</c:v>
                </c:pt>
                <c:pt idx="1700">
                  <c:v>43804</c:v>
                </c:pt>
                <c:pt idx="1701">
                  <c:v>43803</c:v>
                </c:pt>
                <c:pt idx="1702">
                  <c:v>43802</c:v>
                </c:pt>
                <c:pt idx="1703">
                  <c:v>43801</c:v>
                </c:pt>
                <c:pt idx="1704">
                  <c:v>43800</c:v>
                </c:pt>
                <c:pt idx="1705">
                  <c:v>43799</c:v>
                </c:pt>
                <c:pt idx="1706">
                  <c:v>43798</c:v>
                </c:pt>
                <c:pt idx="1707">
                  <c:v>43797</c:v>
                </c:pt>
                <c:pt idx="1708">
                  <c:v>43796</c:v>
                </c:pt>
                <c:pt idx="1709">
                  <c:v>43795</c:v>
                </c:pt>
                <c:pt idx="1710">
                  <c:v>43794</c:v>
                </c:pt>
                <c:pt idx="1711">
                  <c:v>43793</c:v>
                </c:pt>
                <c:pt idx="1712">
                  <c:v>43792</c:v>
                </c:pt>
                <c:pt idx="1713">
                  <c:v>43791</c:v>
                </c:pt>
                <c:pt idx="1714">
                  <c:v>43790</c:v>
                </c:pt>
                <c:pt idx="1715">
                  <c:v>43789</c:v>
                </c:pt>
                <c:pt idx="1716">
                  <c:v>43788</c:v>
                </c:pt>
                <c:pt idx="1717">
                  <c:v>43787</c:v>
                </c:pt>
                <c:pt idx="1718">
                  <c:v>43786</c:v>
                </c:pt>
                <c:pt idx="1719">
                  <c:v>43785</c:v>
                </c:pt>
                <c:pt idx="1720">
                  <c:v>43784</c:v>
                </c:pt>
                <c:pt idx="1721">
                  <c:v>43783</c:v>
                </c:pt>
                <c:pt idx="1722">
                  <c:v>43782</c:v>
                </c:pt>
                <c:pt idx="1723">
                  <c:v>43781</c:v>
                </c:pt>
                <c:pt idx="1724">
                  <c:v>43780</c:v>
                </c:pt>
                <c:pt idx="1725">
                  <c:v>43779</c:v>
                </c:pt>
                <c:pt idx="1726">
                  <c:v>43778</c:v>
                </c:pt>
                <c:pt idx="1727">
                  <c:v>43777</c:v>
                </c:pt>
                <c:pt idx="1728">
                  <c:v>43776</c:v>
                </c:pt>
                <c:pt idx="1729">
                  <c:v>43775</c:v>
                </c:pt>
                <c:pt idx="1730">
                  <c:v>43774</c:v>
                </c:pt>
                <c:pt idx="1731">
                  <c:v>43773</c:v>
                </c:pt>
                <c:pt idx="1732">
                  <c:v>43772</c:v>
                </c:pt>
                <c:pt idx="1733">
                  <c:v>43771</c:v>
                </c:pt>
                <c:pt idx="1734">
                  <c:v>43770</c:v>
                </c:pt>
                <c:pt idx="1735">
                  <c:v>43769</c:v>
                </c:pt>
                <c:pt idx="1736">
                  <c:v>43768</c:v>
                </c:pt>
                <c:pt idx="1737">
                  <c:v>43767</c:v>
                </c:pt>
                <c:pt idx="1738">
                  <c:v>43766</c:v>
                </c:pt>
                <c:pt idx="1739">
                  <c:v>43765</c:v>
                </c:pt>
                <c:pt idx="1740">
                  <c:v>43764</c:v>
                </c:pt>
                <c:pt idx="1741">
                  <c:v>43763</c:v>
                </c:pt>
                <c:pt idx="1742">
                  <c:v>43762</c:v>
                </c:pt>
                <c:pt idx="1743">
                  <c:v>43761</c:v>
                </c:pt>
                <c:pt idx="1744">
                  <c:v>43760</c:v>
                </c:pt>
                <c:pt idx="1745">
                  <c:v>43759</c:v>
                </c:pt>
                <c:pt idx="1746">
                  <c:v>43758</c:v>
                </c:pt>
                <c:pt idx="1747">
                  <c:v>43757</c:v>
                </c:pt>
                <c:pt idx="1748">
                  <c:v>43756</c:v>
                </c:pt>
                <c:pt idx="1749">
                  <c:v>43755</c:v>
                </c:pt>
                <c:pt idx="1750">
                  <c:v>43754</c:v>
                </c:pt>
                <c:pt idx="1751">
                  <c:v>43753</c:v>
                </c:pt>
                <c:pt idx="1752">
                  <c:v>43752</c:v>
                </c:pt>
                <c:pt idx="1753">
                  <c:v>43751</c:v>
                </c:pt>
                <c:pt idx="1754">
                  <c:v>43750</c:v>
                </c:pt>
                <c:pt idx="1755">
                  <c:v>43749</c:v>
                </c:pt>
                <c:pt idx="1756">
                  <c:v>43748</c:v>
                </c:pt>
                <c:pt idx="1757">
                  <c:v>43747</c:v>
                </c:pt>
                <c:pt idx="1758">
                  <c:v>43746</c:v>
                </c:pt>
                <c:pt idx="1759">
                  <c:v>43745</c:v>
                </c:pt>
                <c:pt idx="1760">
                  <c:v>43744</c:v>
                </c:pt>
                <c:pt idx="1761">
                  <c:v>43743</c:v>
                </c:pt>
                <c:pt idx="1762">
                  <c:v>43742</c:v>
                </c:pt>
                <c:pt idx="1763">
                  <c:v>43741</c:v>
                </c:pt>
                <c:pt idx="1764">
                  <c:v>43740</c:v>
                </c:pt>
                <c:pt idx="1765">
                  <c:v>43739</c:v>
                </c:pt>
                <c:pt idx="1766">
                  <c:v>43738</c:v>
                </c:pt>
                <c:pt idx="1767">
                  <c:v>43737</c:v>
                </c:pt>
                <c:pt idx="1768">
                  <c:v>43736</c:v>
                </c:pt>
                <c:pt idx="1769">
                  <c:v>43735</c:v>
                </c:pt>
                <c:pt idx="1770">
                  <c:v>43734</c:v>
                </c:pt>
                <c:pt idx="1771">
                  <c:v>43733</c:v>
                </c:pt>
                <c:pt idx="1772">
                  <c:v>43732</c:v>
                </c:pt>
                <c:pt idx="1773">
                  <c:v>43731</c:v>
                </c:pt>
                <c:pt idx="1774">
                  <c:v>43730</c:v>
                </c:pt>
                <c:pt idx="1775">
                  <c:v>43729</c:v>
                </c:pt>
                <c:pt idx="1776">
                  <c:v>43728</c:v>
                </c:pt>
                <c:pt idx="1777">
                  <c:v>43727</c:v>
                </c:pt>
                <c:pt idx="1778">
                  <c:v>43726</c:v>
                </c:pt>
                <c:pt idx="1779">
                  <c:v>43725</c:v>
                </c:pt>
                <c:pt idx="1780">
                  <c:v>43724</c:v>
                </c:pt>
                <c:pt idx="1781">
                  <c:v>43723</c:v>
                </c:pt>
                <c:pt idx="1782">
                  <c:v>43722</c:v>
                </c:pt>
                <c:pt idx="1783">
                  <c:v>43721</c:v>
                </c:pt>
                <c:pt idx="1784">
                  <c:v>43720</c:v>
                </c:pt>
                <c:pt idx="1785">
                  <c:v>43719</c:v>
                </c:pt>
                <c:pt idx="1786">
                  <c:v>43718</c:v>
                </c:pt>
                <c:pt idx="1787">
                  <c:v>43717</c:v>
                </c:pt>
                <c:pt idx="1788">
                  <c:v>43716</c:v>
                </c:pt>
                <c:pt idx="1789">
                  <c:v>43715</c:v>
                </c:pt>
                <c:pt idx="1790">
                  <c:v>43714</c:v>
                </c:pt>
                <c:pt idx="1791">
                  <c:v>43713</c:v>
                </c:pt>
                <c:pt idx="1792">
                  <c:v>43712</c:v>
                </c:pt>
                <c:pt idx="1793">
                  <c:v>43711</c:v>
                </c:pt>
                <c:pt idx="1794">
                  <c:v>43710</c:v>
                </c:pt>
                <c:pt idx="1795">
                  <c:v>43709</c:v>
                </c:pt>
                <c:pt idx="1796">
                  <c:v>43708</c:v>
                </c:pt>
                <c:pt idx="1797">
                  <c:v>43707</c:v>
                </c:pt>
                <c:pt idx="1798">
                  <c:v>43706</c:v>
                </c:pt>
                <c:pt idx="1799">
                  <c:v>43705</c:v>
                </c:pt>
                <c:pt idx="1800">
                  <c:v>43704</c:v>
                </c:pt>
                <c:pt idx="1801">
                  <c:v>43703</c:v>
                </c:pt>
                <c:pt idx="1802">
                  <c:v>43702</c:v>
                </c:pt>
                <c:pt idx="1803">
                  <c:v>43701</c:v>
                </c:pt>
                <c:pt idx="1804">
                  <c:v>43700</c:v>
                </c:pt>
                <c:pt idx="1805">
                  <c:v>43699</c:v>
                </c:pt>
                <c:pt idx="1806">
                  <c:v>43698</c:v>
                </c:pt>
                <c:pt idx="1807">
                  <c:v>43697</c:v>
                </c:pt>
                <c:pt idx="1808">
                  <c:v>43696</c:v>
                </c:pt>
                <c:pt idx="1809">
                  <c:v>43695</c:v>
                </c:pt>
                <c:pt idx="1810">
                  <c:v>43694</c:v>
                </c:pt>
                <c:pt idx="1811">
                  <c:v>43693</c:v>
                </c:pt>
                <c:pt idx="1812">
                  <c:v>43692</c:v>
                </c:pt>
                <c:pt idx="1813">
                  <c:v>43691</c:v>
                </c:pt>
                <c:pt idx="1814">
                  <c:v>43690</c:v>
                </c:pt>
                <c:pt idx="1815">
                  <c:v>43689</c:v>
                </c:pt>
                <c:pt idx="1816">
                  <c:v>43688</c:v>
                </c:pt>
                <c:pt idx="1817">
                  <c:v>43687</c:v>
                </c:pt>
                <c:pt idx="1818">
                  <c:v>43686</c:v>
                </c:pt>
                <c:pt idx="1819">
                  <c:v>43685</c:v>
                </c:pt>
                <c:pt idx="1820">
                  <c:v>43684</c:v>
                </c:pt>
                <c:pt idx="1821">
                  <c:v>43683</c:v>
                </c:pt>
                <c:pt idx="1822">
                  <c:v>43682</c:v>
                </c:pt>
                <c:pt idx="1823">
                  <c:v>43681</c:v>
                </c:pt>
                <c:pt idx="1824">
                  <c:v>43680</c:v>
                </c:pt>
                <c:pt idx="1825">
                  <c:v>43679</c:v>
                </c:pt>
                <c:pt idx="1826">
                  <c:v>43678</c:v>
                </c:pt>
                <c:pt idx="1827">
                  <c:v>43677</c:v>
                </c:pt>
                <c:pt idx="1828">
                  <c:v>43676</c:v>
                </c:pt>
                <c:pt idx="1829">
                  <c:v>43675</c:v>
                </c:pt>
                <c:pt idx="1830">
                  <c:v>43674</c:v>
                </c:pt>
                <c:pt idx="1831">
                  <c:v>43673</c:v>
                </c:pt>
                <c:pt idx="1832">
                  <c:v>43672</c:v>
                </c:pt>
                <c:pt idx="1833">
                  <c:v>43671</c:v>
                </c:pt>
                <c:pt idx="1834">
                  <c:v>43670</c:v>
                </c:pt>
                <c:pt idx="1835">
                  <c:v>43669</c:v>
                </c:pt>
                <c:pt idx="1836">
                  <c:v>43668</c:v>
                </c:pt>
                <c:pt idx="1837">
                  <c:v>43667</c:v>
                </c:pt>
                <c:pt idx="1838">
                  <c:v>43666</c:v>
                </c:pt>
                <c:pt idx="1839">
                  <c:v>43665</c:v>
                </c:pt>
                <c:pt idx="1840">
                  <c:v>43664</c:v>
                </c:pt>
                <c:pt idx="1841">
                  <c:v>43663</c:v>
                </c:pt>
                <c:pt idx="1842">
                  <c:v>43662</c:v>
                </c:pt>
                <c:pt idx="1843">
                  <c:v>43661</c:v>
                </c:pt>
                <c:pt idx="1844">
                  <c:v>43660</c:v>
                </c:pt>
                <c:pt idx="1845">
                  <c:v>43659</c:v>
                </c:pt>
                <c:pt idx="1846">
                  <c:v>43658</c:v>
                </c:pt>
                <c:pt idx="1847">
                  <c:v>43657</c:v>
                </c:pt>
                <c:pt idx="1848">
                  <c:v>43656</c:v>
                </c:pt>
                <c:pt idx="1849">
                  <c:v>43655</c:v>
                </c:pt>
                <c:pt idx="1850">
                  <c:v>43654</c:v>
                </c:pt>
                <c:pt idx="1851">
                  <c:v>43653</c:v>
                </c:pt>
                <c:pt idx="1852">
                  <c:v>43652</c:v>
                </c:pt>
                <c:pt idx="1853">
                  <c:v>43651</c:v>
                </c:pt>
                <c:pt idx="1854">
                  <c:v>43650</c:v>
                </c:pt>
                <c:pt idx="1855">
                  <c:v>43649</c:v>
                </c:pt>
                <c:pt idx="1856">
                  <c:v>43648</c:v>
                </c:pt>
                <c:pt idx="1857">
                  <c:v>43647</c:v>
                </c:pt>
                <c:pt idx="1858">
                  <c:v>43646</c:v>
                </c:pt>
                <c:pt idx="1859">
                  <c:v>43645</c:v>
                </c:pt>
                <c:pt idx="1860">
                  <c:v>43644</c:v>
                </c:pt>
                <c:pt idx="1861">
                  <c:v>43643</c:v>
                </c:pt>
                <c:pt idx="1862">
                  <c:v>43642</c:v>
                </c:pt>
                <c:pt idx="1863">
                  <c:v>43641</c:v>
                </c:pt>
                <c:pt idx="1864">
                  <c:v>43640</c:v>
                </c:pt>
                <c:pt idx="1865">
                  <c:v>43639</c:v>
                </c:pt>
                <c:pt idx="1866">
                  <c:v>43638</c:v>
                </c:pt>
                <c:pt idx="1867">
                  <c:v>43637</c:v>
                </c:pt>
                <c:pt idx="1868">
                  <c:v>43636</c:v>
                </c:pt>
                <c:pt idx="1869">
                  <c:v>43635</c:v>
                </c:pt>
                <c:pt idx="1870">
                  <c:v>43634</c:v>
                </c:pt>
                <c:pt idx="1871">
                  <c:v>43633</c:v>
                </c:pt>
                <c:pt idx="1872">
                  <c:v>43632</c:v>
                </c:pt>
                <c:pt idx="1873">
                  <c:v>43631</c:v>
                </c:pt>
                <c:pt idx="1874">
                  <c:v>43630</c:v>
                </c:pt>
                <c:pt idx="1875">
                  <c:v>43629</c:v>
                </c:pt>
                <c:pt idx="1876">
                  <c:v>43628</c:v>
                </c:pt>
                <c:pt idx="1877">
                  <c:v>43627</c:v>
                </c:pt>
                <c:pt idx="1878">
                  <c:v>43626</c:v>
                </c:pt>
                <c:pt idx="1879">
                  <c:v>43625</c:v>
                </c:pt>
                <c:pt idx="1880">
                  <c:v>43624</c:v>
                </c:pt>
                <c:pt idx="1881">
                  <c:v>43623</c:v>
                </c:pt>
                <c:pt idx="1882">
                  <c:v>43622</c:v>
                </c:pt>
                <c:pt idx="1883">
                  <c:v>43621</c:v>
                </c:pt>
                <c:pt idx="1884">
                  <c:v>43620</c:v>
                </c:pt>
                <c:pt idx="1885">
                  <c:v>43619</c:v>
                </c:pt>
                <c:pt idx="1886">
                  <c:v>43618</c:v>
                </c:pt>
                <c:pt idx="1887">
                  <c:v>43617</c:v>
                </c:pt>
              </c:numCache>
            </c:numRef>
          </c:cat>
          <c:val>
            <c:numRef>
              <c:f>'Gold Pivots'!$C$2:$C$1889</c:f>
              <c:numCache>
                <c:formatCode>0</c:formatCode>
                <c:ptCount val="1888"/>
                <c:pt idx="0">
                  <c:v>3247.5</c:v>
                </c:pt>
                <c:pt idx="1">
                  <c:v>3242.3</c:v>
                </c:pt>
                <c:pt idx="2">
                  <c:v>3242.2</c:v>
                </c:pt>
                <c:pt idx="3">
                  <c:v>3242.1</c:v>
                </c:pt>
                <c:pt idx="4">
                  <c:v>3210.6</c:v>
                </c:pt>
                <c:pt idx="5">
                  <c:v>3254.5</c:v>
                </c:pt>
                <c:pt idx="6">
                  <c:v>3273.1</c:v>
                </c:pt>
                <c:pt idx="7">
                  <c:v>3258.4</c:v>
                </c:pt>
                <c:pt idx="8">
                  <c:v>3250.9</c:v>
                </c:pt>
                <c:pt idx="9">
                  <c:v>3248.6</c:v>
                </c:pt>
                <c:pt idx="10">
                  <c:v>3251</c:v>
                </c:pt>
                <c:pt idx="11">
                  <c:v>3313.6</c:v>
                </c:pt>
                <c:pt idx="12">
                  <c:v>3328.8</c:v>
                </c:pt>
                <c:pt idx="13">
                  <c:v>3331.4</c:v>
                </c:pt>
                <c:pt idx="14">
                  <c:v>3262.5</c:v>
                </c:pt>
                <c:pt idx="15">
                  <c:v>3259</c:v>
                </c:pt>
                <c:pt idx="16">
                  <c:v>3250.7</c:v>
                </c:pt>
                <c:pt idx="17">
                  <c:v>3251.2</c:v>
                </c:pt>
                <c:pt idx="18">
                  <c:v>3256.3</c:v>
                </c:pt>
                <c:pt idx="19">
                  <c:v>3197.1</c:v>
                </c:pt>
                <c:pt idx="20">
                  <c:v>3196.9</c:v>
                </c:pt>
                <c:pt idx="21">
                  <c:v>3191.9</c:v>
                </c:pt>
                <c:pt idx="22">
                  <c:v>3191.7</c:v>
                </c:pt>
                <c:pt idx="23">
                  <c:v>3176.9</c:v>
                </c:pt>
                <c:pt idx="24">
                  <c:v>3228.5</c:v>
                </c:pt>
                <c:pt idx="25">
                  <c:v>3220.3</c:v>
                </c:pt>
                <c:pt idx="26">
                  <c:v>3220.3</c:v>
                </c:pt>
                <c:pt idx="27">
                  <c:v>3177.3</c:v>
                </c:pt>
                <c:pt idx="28">
                  <c:v>3188.5</c:v>
                </c:pt>
                <c:pt idx="29">
                  <c:v>3152.9</c:v>
                </c:pt>
                <c:pt idx="30">
                  <c:v>3164.1</c:v>
                </c:pt>
                <c:pt idx="31">
                  <c:v>3127</c:v>
                </c:pt>
                <c:pt idx="32">
                  <c:v>3133.6</c:v>
                </c:pt>
                <c:pt idx="33">
                  <c:v>3133.6</c:v>
                </c:pt>
                <c:pt idx="34">
                  <c:v>3139.4</c:v>
                </c:pt>
                <c:pt idx="35">
                  <c:v>3101.9</c:v>
                </c:pt>
                <c:pt idx="36">
                  <c:v>3154.3</c:v>
                </c:pt>
                <c:pt idx="37">
                  <c:v>3164.5</c:v>
                </c:pt>
                <c:pt idx="38">
                  <c:v>3110</c:v>
                </c:pt>
                <c:pt idx="39">
                  <c:v>3110.8</c:v>
                </c:pt>
                <c:pt idx="40">
                  <c:v>3109.5</c:v>
                </c:pt>
                <c:pt idx="41">
                  <c:v>3162.2</c:v>
                </c:pt>
                <c:pt idx="42">
                  <c:v>3122.2</c:v>
                </c:pt>
                <c:pt idx="43">
                  <c:v>3120.8</c:v>
                </c:pt>
                <c:pt idx="44">
                  <c:v>3109.4</c:v>
                </c:pt>
                <c:pt idx="45">
                  <c:v>3120.9</c:v>
                </c:pt>
                <c:pt idx="46">
                  <c:v>3126.1</c:v>
                </c:pt>
                <c:pt idx="47">
                  <c:v>3121.7</c:v>
                </c:pt>
                <c:pt idx="48">
                  <c:v>3086.4</c:v>
                </c:pt>
                <c:pt idx="49">
                  <c:v>3110.7</c:v>
                </c:pt>
                <c:pt idx="50">
                  <c:v>3094.5</c:v>
                </c:pt>
                <c:pt idx="51">
                  <c:v>3094.3</c:v>
                </c:pt>
                <c:pt idx="52">
                  <c:v>3078.5</c:v>
                </c:pt>
                <c:pt idx="53">
                  <c:v>3062.6</c:v>
                </c:pt>
                <c:pt idx="54">
                  <c:v>3059.1</c:v>
                </c:pt>
                <c:pt idx="55">
                  <c:v>3171.6</c:v>
                </c:pt>
                <c:pt idx="56">
                  <c:v>3151.3</c:v>
                </c:pt>
                <c:pt idx="57">
                  <c:v>3102.6</c:v>
                </c:pt>
                <c:pt idx="58">
                  <c:v>3109.7</c:v>
                </c:pt>
                <c:pt idx="59">
                  <c:v>3084.1</c:v>
                </c:pt>
                <c:pt idx="60">
                  <c:v>3092.8</c:v>
                </c:pt>
                <c:pt idx="61">
                  <c:v>3089.3</c:v>
                </c:pt>
                <c:pt idx="62">
                  <c:v>3110.4</c:v>
                </c:pt>
                <c:pt idx="63">
                  <c:v>3112.5</c:v>
                </c:pt>
                <c:pt idx="64">
                  <c:v>3153</c:v>
                </c:pt>
                <c:pt idx="65">
                  <c:v>3115.8</c:v>
                </c:pt>
                <c:pt idx="66">
                  <c:v>3097</c:v>
                </c:pt>
                <c:pt idx="67">
                  <c:v>3089.4</c:v>
                </c:pt>
                <c:pt idx="68">
                  <c:v>3089.7</c:v>
                </c:pt>
                <c:pt idx="69">
                  <c:v>3087.1</c:v>
                </c:pt>
                <c:pt idx="70">
                  <c:v>3128.6</c:v>
                </c:pt>
                <c:pt idx="71">
                  <c:v>3178.8</c:v>
                </c:pt>
                <c:pt idx="72">
                  <c:v>3180.8</c:v>
                </c:pt>
                <c:pt idx="73">
                  <c:v>3187.5</c:v>
                </c:pt>
                <c:pt idx="74">
                  <c:v>3181.5</c:v>
                </c:pt>
                <c:pt idx="75">
                  <c:v>3181.7</c:v>
                </c:pt>
                <c:pt idx="76">
                  <c:v>3134</c:v>
                </c:pt>
                <c:pt idx="77">
                  <c:v>3142.5</c:v>
                </c:pt>
                <c:pt idx="78">
                  <c:v>3101.8</c:v>
                </c:pt>
                <c:pt idx="79">
                  <c:v>3091.1</c:v>
                </c:pt>
                <c:pt idx="80">
                  <c:v>3143.5</c:v>
                </c:pt>
                <c:pt idx="81">
                  <c:v>3138.9</c:v>
                </c:pt>
                <c:pt idx="82">
                  <c:v>3138.9</c:v>
                </c:pt>
                <c:pt idx="83">
                  <c:v>3125</c:v>
                </c:pt>
                <c:pt idx="84">
                  <c:v>3084.4</c:v>
                </c:pt>
                <c:pt idx="85">
                  <c:v>3102.6</c:v>
                </c:pt>
                <c:pt idx="86">
                  <c:v>3132.7</c:v>
                </c:pt>
                <c:pt idx="87">
                  <c:v>3099.8</c:v>
                </c:pt>
                <c:pt idx="88">
                  <c:v>3096.4</c:v>
                </c:pt>
                <c:pt idx="89">
                  <c:v>3097.3</c:v>
                </c:pt>
                <c:pt idx="90">
                  <c:v>3101.8</c:v>
                </c:pt>
                <c:pt idx="91">
                  <c:v>3108.9</c:v>
                </c:pt>
                <c:pt idx="92">
                  <c:v>3081.4</c:v>
                </c:pt>
                <c:pt idx="93">
                  <c:v>3135.5</c:v>
                </c:pt>
                <c:pt idx="94">
                  <c:v>3139.5</c:v>
                </c:pt>
                <c:pt idx="95">
                  <c:v>3143.2</c:v>
                </c:pt>
                <c:pt idx="96">
                  <c:v>3141.3</c:v>
                </c:pt>
                <c:pt idx="97">
                  <c:v>3138.1</c:v>
                </c:pt>
                <c:pt idx="98">
                  <c:v>3118.7</c:v>
                </c:pt>
                <c:pt idx="99">
                  <c:v>3134.8</c:v>
                </c:pt>
                <c:pt idx="100">
                  <c:v>3151.8</c:v>
                </c:pt>
                <c:pt idx="101">
                  <c:v>3234.7</c:v>
                </c:pt>
                <c:pt idx="102">
                  <c:v>3243.4</c:v>
                </c:pt>
                <c:pt idx="103">
                  <c:v>3240.2</c:v>
                </c:pt>
                <c:pt idx="104">
                  <c:v>3230.6</c:v>
                </c:pt>
                <c:pt idx="105">
                  <c:v>3220.9</c:v>
                </c:pt>
                <c:pt idx="106">
                  <c:v>3249.9</c:v>
                </c:pt>
                <c:pt idx="107">
                  <c:v>3232.5</c:v>
                </c:pt>
                <c:pt idx="108">
                  <c:v>3147.7</c:v>
                </c:pt>
                <c:pt idx="109">
                  <c:v>3133.1</c:v>
                </c:pt>
                <c:pt idx="110">
                  <c:v>3127.7</c:v>
                </c:pt>
                <c:pt idx="111">
                  <c:v>3171.5</c:v>
                </c:pt>
                <c:pt idx="112">
                  <c:v>3118.9</c:v>
                </c:pt>
                <c:pt idx="113">
                  <c:v>3140.8</c:v>
                </c:pt>
                <c:pt idx="114">
                  <c:v>3123.8</c:v>
                </c:pt>
                <c:pt idx="115">
                  <c:v>3079.5</c:v>
                </c:pt>
                <c:pt idx="116">
                  <c:v>3100.6</c:v>
                </c:pt>
                <c:pt idx="117">
                  <c:v>3097.7</c:v>
                </c:pt>
                <c:pt idx="118">
                  <c:v>3046.9</c:v>
                </c:pt>
                <c:pt idx="119">
                  <c:v>3059.5</c:v>
                </c:pt>
                <c:pt idx="120">
                  <c:v>3024.2</c:v>
                </c:pt>
                <c:pt idx="121">
                  <c:v>3011.7</c:v>
                </c:pt>
                <c:pt idx="122">
                  <c:v>2982</c:v>
                </c:pt>
                <c:pt idx="123">
                  <c:v>2973.8</c:v>
                </c:pt>
                <c:pt idx="124">
                  <c:v>2973.8</c:v>
                </c:pt>
                <c:pt idx="125">
                  <c:v>2975.3</c:v>
                </c:pt>
                <c:pt idx="126">
                  <c:v>2912.8</c:v>
                </c:pt>
                <c:pt idx="127">
                  <c:v>2926.4</c:v>
                </c:pt>
                <c:pt idx="128">
                  <c:v>2892.5</c:v>
                </c:pt>
                <c:pt idx="129">
                  <c:v>2845.5</c:v>
                </c:pt>
                <c:pt idx="130">
                  <c:v>2828.6</c:v>
                </c:pt>
                <c:pt idx="131">
                  <c:v>2843.7</c:v>
                </c:pt>
                <c:pt idx="132">
                  <c:v>2858.9</c:v>
                </c:pt>
                <c:pt idx="133">
                  <c:v>2877.9</c:v>
                </c:pt>
                <c:pt idx="134">
                  <c:v>2851.4</c:v>
                </c:pt>
                <c:pt idx="135">
                  <c:v>2857.7</c:v>
                </c:pt>
                <c:pt idx="136">
                  <c:v>2896.9</c:v>
                </c:pt>
                <c:pt idx="137">
                  <c:v>2893.1</c:v>
                </c:pt>
                <c:pt idx="138">
                  <c:v>2896.3</c:v>
                </c:pt>
                <c:pt idx="139">
                  <c:v>2904.3</c:v>
                </c:pt>
                <c:pt idx="140">
                  <c:v>2956.9</c:v>
                </c:pt>
                <c:pt idx="141">
                  <c:v>2955.6</c:v>
                </c:pt>
                <c:pt idx="142">
                  <c:v>3005.4</c:v>
                </c:pt>
                <c:pt idx="143">
                  <c:v>3018</c:v>
                </c:pt>
                <c:pt idx="144">
                  <c:v>3017.8</c:v>
                </c:pt>
                <c:pt idx="145">
                  <c:v>3018.8</c:v>
                </c:pt>
                <c:pt idx="146">
                  <c:v>2993.2</c:v>
                </c:pt>
                <c:pt idx="147">
                  <c:v>2984.7</c:v>
                </c:pt>
                <c:pt idx="148">
                  <c:v>1848.2</c:v>
                </c:pt>
                <c:pt idx="149">
                  <c:v>1836.4</c:v>
                </c:pt>
                <c:pt idx="150">
                  <c:v>1807.5</c:v>
                </c:pt>
                <c:pt idx="151">
                  <c:v>1808.2</c:v>
                </c:pt>
                <c:pt idx="152">
                  <c:v>1808.9</c:v>
                </c:pt>
                <c:pt idx="153">
                  <c:v>1774.9</c:v>
                </c:pt>
                <c:pt idx="154">
                  <c:v>1767.1</c:v>
                </c:pt>
                <c:pt idx="155">
                  <c:v>1761.4</c:v>
                </c:pt>
                <c:pt idx="156">
                  <c:v>1765</c:v>
                </c:pt>
                <c:pt idx="157">
                  <c:v>1765.4</c:v>
                </c:pt>
                <c:pt idx="158">
                  <c:v>1767.1</c:v>
                </c:pt>
                <c:pt idx="159">
                  <c:v>1767.9</c:v>
                </c:pt>
                <c:pt idx="160">
                  <c:v>1755.4</c:v>
                </c:pt>
                <c:pt idx="161">
                  <c:v>1758.7</c:v>
                </c:pt>
                <c:pt idx="162">
                  <c:v>1759.7</c:v>
                </c:pt>
                <c:pt idx="163">
                  <c:v>1751.2</c:v>
                </c:pt>
                <c:pt idx="164">
                  <c:v>1747.9</c:v>
                </c:pt>
                <c:pt idx="165">
                  <c:v>1747.5</c:v>
                </c:pt>
                <c:pt idx="166">
                  <c:v>1746</c:v>
                </c:pt>
                <c:pt idx="167">
                  <c:v>1739.4</c:v>
                </c:pt>
                <c:pt idx="168">
                  <c:v>1728</c:v>
                </c:pt>
                <c:pt idx="169">
                  <c:v>1729.2</c:v>
                </c:pt>
                <c:pt idx="170">
                  <c:v>1752.7</c:v>
                </c:pt>
                <c:pt idx="171">
                  <c:v>1755</c:v>
                </c:pt>
                <c:pt idx="172">
                  <c:v>1757.2</c:v>
                </c:pt>
                <c:pt idx="173">
                  <c:v>1757.1</c:v>
                </c:pt>
                <c:pt idx="174">
                  <c:v>1764.4</c:v>
                </c:pt>
                <c:pt idx="175">
                  <c:v>1766.5</c:v>
                </c:pt>
                <c:pt idx="176">
                  <c:v>1767.5</c:v>
                </c:pt>
                <c:pt idx="177">
                  <c:v>1757.8</c:v>
                </c:pt>
                <c:pt idx="178">
                  <c:v>1770.2</c:v>
                </c:pt>
                <c:pt idx="179">
                  <c:v>1770</c:v>
                </c:pt>
                <c:pt idx="180">
                  <c:v>1768.4</c:v>
                </c:pt>
                <c:pt idx="181">
                  <c:v>1783.3</c:v>
                </c:pt>
                <c:pt idx="182">
                  <c:v>1764.2</c:v>
                </c:pt>
                <c:pt idx="183">
                  <c:v>1769.6</c:v>
                </c:pt>
                <c:pt idx="184">
                  <c:v>1761.9</c:v>
                </c:pt>
                <c:pt idx="185">
                  <c:v>1756.3</c:v>
                </c:pt>
                <c:pt idx="186">
                  <c:v>1751.9</c:v>
                </c:pt>
                <c:pt idx="187">
                  <c:v>1750.2</c:v>
                </c:pt>
                <c:pt idx="188">
                  <c:v>1751.2</c:v>
                </c:pt>
                <c:pt idx="189">
                  <c:v>1747.5</c:v>
                </c:pt>
                <c:pt idx="190">
                  <c:v>1761</c:v>
                </c:pt>
                <c:pt idx="191">
                  <c:v>1753.1</c:v>
                </c:pt>
                <c:pt idx="192">
                  <c:v>1760.7</c:v>
                </c:pt>
                <c:pt idx="193">
                  <c:v>1759.7</c:v>
                </c:pt>
                <c:pt idx="194">
                  <c:v>1761.2</c:v>
                </c:pt>
                <c:pt idx="195">
                  <c:v>1753.8</c:v>
                </c:pt>
                <c:pt idx="196">
                  <c:v>1741.4</c:v>
                </c:pt>
                <c:pt idx="197">
                  <c:v>1760.7</c:v>
                </c:pt>
                <c:pt idx="198">
                  <c:v>1786.1</c:v>
                </c:pt>
                <c:pt idx="199">
                  <c:v>1777.7</c:v>
                </c:pt>
                <c:pt idx="200">
                  <c:v>1778.4</c:v>
                </c:pt>
                <c:pt idx="201">
                  <c:v>1776.5</c:v>
                </c:pt>
                <c:pt idx="202">
                  <c:v>1758.9</c:v>
                </c:pt>
                <c:pt idx="203">
                  <c:v>1757.3</c:v>
                </c:pt>
                <c:pt idx="204">
                  <c:v>1761.6</c:v>
                </c:pt>
                <c:pt idx="205">
                  <c:v>1760.5</c:v>
                </c:pt>
                <c:pt idx="206">
                  <c:v>1762.5</c:v>
                </c:pt>
                <c:pt idx="207">
                  <c:v>1767.2</c:v>
                </c:pt>
                <c:pt idx="208">
                  <c:v>1769.2</c:v>
                </c:pt>
                <c:pt idx="209">
                  <c:v>1769</c:v>
                </c:pt>
                <c:pt idx="210">
                  <c:v>1771.5</c:v>
                </c:pt>
                <c:pt idx="211">
                  <c:v>1790</c:v>
                </c:pt>
                <c:pt idx="212">
                  <c:v>1797.1</c:v>
                </c:pt>
                <c:pt idx="213">
                  <c:v>1797.9</c:v>
                </c:pt>
                <c:pt idx="214">
                  <c:v>1790.5</c:v>
                </c:pt>
                <c:pt idx="215">
                  <c:v>1795.1</c:v>
                </c:pt>
                <c:pt idx="216">
                  <c:v>1796.7</c:v>
                </c:pt>
                <c:pt idx="217">
                  <c:v>1797.2</c:v>
                </c:pt>
                <c:pt idx="218">
                  <c:v>1784.7</c:v>
                </c:pt>
                <c:pt idx="219">
                  <c:v>1781.8</c:v>
                </c:pt>
                <c:pt idx="220">
                  <c:v>1781</c:v>
                </c:pt>
                <c:pt idx="221">
                  <c:v>1781.9</c:v>
                </c:pt>
                <c:pt idx="222">
                  <c:v>1782.6</c:v>
                </c:pt>
                <c:pt idx="223">
                  <c:v>1773.8</c:v>
                </c:pt>
                <c:pt idx="224">
                  <c:v>1763.3</c:v>
                </c:pt>
                <c:pt idx="225">
                  <c:v>1771.4</c:v>
                </c:pt>
                <c:pt idx="226">
                  <c:v>1758.6</c:v>
                </c:pt>
                <c:pt idx="227">
                  <c:v>1752.7</c:v>
                </c:pt>
                <c:pt idx="228">
                  <c:v>1752</c:v>
                </c:pt>
                <c:pt idx="229">
                  <c:v>1752.6</c:v>
                </c:pt>
                <c:pt idx="230">
                  <c:v>1767.2</c:v>
                </c:pt>
                <c:pt idx="231">
                  <c:v>1749</c:v>
                </c:pt>
                <c:pt idx="232">
                  <c:v>1719.9</c:v>
                </c:pt>
                <c:pt idx="233">
                  <c:v>1721.6</c:v>
                </c:pt>
                <c:pt idx="234">
                  <c:v>1742.7</c:v>
                </c:pt>
                <c:pt idx="235">
                  <c:v>1739.1</c:v>
                </c:pt>
                <c:pt idx="236">
                  <c:v>1736.6</c:v>
                </c:pt>
                <c:pt idx="237">
                  <c:v>1762.2</c:v>
                </c:pt>
                <c:pt idx="238">
                  <c:v>1763.8</c:v>
                </c:pt>
                <c:pt idx="239">
                  <c:v>1747.8</c:v>
                </c:pt>
                <c:pt idx="240">
                  <c:v>1764.6</c:v>
                </c:pt>
                <c:pt idx="241">
                  <c:v>1799.9</c:v>
                </c:pt>
                <c:pt idx="242">
                  <c:v>1798.3</c:v>
                </c:pt>
                <c:pt idx="243">
                  <c:v>1796.1</c:v>
                </c:pt>
                <c:pt idx="244">
                  <c:v>1767.5</c:v>
                </c:pt>
                <c:pt idx="245">
                  <c:v>1778.4</c:v>
                </c:pt>
                <c:pt idx="246">
                  <c:v>1773.1</c:v>
                </c:pt>
                <c:pt idx="247">
                  <c:v>1746.6</c:v>
                </c:pt>
                <c:pt idx="248">
                  <c:v>1734</c:v>
                </c:pt>
                <c:pt idx="249">
                  <c:v>1737.6</c:v>
                </c:pt>
                <c:pt idx="250">
                  <c:v>1737.6</c:v>
                </c:pt>
                <c:pt idx="251">
                  <c:v>1730.2</c:v>
                </c:pt>
                <c:pt idx="252">
                  <c:v>1728.4</c:v>
                </c:pt>
                <c:pt idx="253">
                  <c:v>1735.6</c:v>
                </c:pt>
                <c:pt idx="254">
                  <c:v>1718.8</c:v>
                </c:pt>
                <c:pt idx="255">
                  <c:v>1713.2</c:v>
                </c:pt>
                <c:pt idx="256">
                  <c:v>1720.6</c:v>
                </c:pt>
                <c:pt idx="257">
                  <c:v>1719</c:v>
                </c:pt>
                <c:pt idx="258">
                  <c:v>1722.5</c:v>
                </c:pt>
                <c:pt idx="259">
                  <c:v>1704.5</c:v>
                </c:pt>
                <c:pt idx="260">
                  <c:v>1703.8</c:v>
                </c:pt>
                <c:pt idx="261">
                  <c:v>1688.9</c:v>
                </c:pt>
                <c:pt idx="262">
                  <c:v>1680.9</c:v>
                </c:pt>
                <c:pt idx="263">
                  <c:v>1682.2</c:v>
                </c:pt>
                <c:pt idx="264">
                  <c:v>1679.6</c:v>
                </c:pt>
                <c:pt idx="265">
                  <c:v>1700.4</c:v>
                </c:pt>
                <c:pt idx="266">
                  <c:v>1690.6</c:v>
                </c:pt>
                <c:pt idx="267">
                  <c:v>1701.8</c:v>
                </c:pt>
                <c:pt idx="268">
                  <c:v>1718.5</c:v>
                </c:pt>
                <c:pt idx="269">
                  <c:v>1716.2</c:v>
                </c:pt>
                <c:pt idx="270">
                  <c:v>1729.5</c:v>
                </c:pt>
                <c:pt idx="271">
                  <c:v>1729</c:v>
                </c:pt>
                <c:pt idx="272">
                  <c:v>1723</c:v>
                </c:pt>
                <c:pt idx="273">
                  <c:v>1717.4</c:v>
                </c:pt>
                <c:pt idx="274">
                  <c:v>1724.4</c:v>
                </c:pt>
                <c:pt idx="275">
                  <c:v>1731.9</c:v>
                </c:pt>
                <c:pt idx="276">
                  <c:v>1739.4</c:v>
                </c:pt>
                <c:pt idx="277">
                  <c:v>1741.7</c:v>
                </c:pt>
                <c:pt idx="278">
                  <c:v>1741.3</c:v>
                </c:pt>
                <c:pt idx="279">
                  <c:v>1722.8</c:v>
                </c:pt>
                <c:pt idx="280">
                  <c:v>1718.4</c:v>
                </c:pt>
                <c:pt idx="281">
                  <c:v>1713.6</c:v>
                </c:pt>
                <c:pt idx="282">
                  <c:v>1711.7</c:v>
                </c:pt>
                <c:pt idx="283">
                  <c:v>1718.5</c:v>
                </c:pt>
                <c:pt idx="284">
                  <c:v>1719.8</c:v>
                </c:pt>
                <c:pt idx="285">
                  <c:v>1717.9</c:v>
                </c:pt>
                <c:pt idx="286">
                  <c:v>1712.9</c:v>
                </c:pt>
                <c:pt idx="287">
                  <c:v>1693</c:v>
                </c:pt>
                <c:pt idx="288">
                  <c:v>1668.1</c:v>
                </c:pt>
                <c:pt idx="289">
                  <c:v>1667.2</c:v>
                </c:pt>
                <c:pt idx="290">
                  <c:v>1677.2</c:v>
                </c:pt>
                <c:pt idx="291">
                  <c:v>1676.6</c:v>
                </c:pt>
                <c:pt idx="292">
                  <c:v>1674.3</c:v>
                </c:pt>
                <c:pt idx="293">
                  <c:v>1622</c:v>
                </c:pt>
                <c:pt idx="294">
                  <c:v>1627.9</c:v>
                </c:pt>
                <c:pt idx="295">
                  <c:v>1614.5</c:v>
                </c:pt>
                <c:pt idx="296">
                  <c:v>1616.2</c:v>
                </c:pt>
                <c:pt idx="297">
                  <c:v>1584.4</c:v>
                </c:pt>
                <c:pt idx="298">
                  <c:v>1585.9</c:v>
                </c:pt>
                <c:pt idx="299">
                  <c:v>1583</c:v>
                </c:pt>
                <c:pt idx="300">
                  <c:v>1574.4</c:v>
                </c:pt>
                <c:pt idx="301">
                  <c:v>1576.5</c:v>
                </c:pt>
                <c:pt idx="302">
                  <c:v>1585.1</c:v>
                </c:pt>
                <c:pt idx="303">
                  <c:v>1588.9</c:v>
                </c:pt>
                <c:pt idx="304">
                  <c:v>1610.9</c:v>
                </c:pt>
                <c:pt idx="305">
                  <c:v>1604.5</c:v>
                </c:pt>
                <c:pt idx="306">
                  <c:v>1603.9</c:v>
                </c:pt>
                <c:pt idx="307">
                  <c:v>1620.1</c:v>
                </c:pt>
                <c:pt idx="308">
                  <c:v>1628.7</c:v>
                </c:pt>
                <c:pt idx="309">
                  <c:v>1650.9</c:v>
                </c:pt>
                <c:pt idx="310">
                  <c:v>1664</c:v>
                </c:pt>
                <c:pt idx="311">
                  <c:v>1667.9</c:v>
                </c:pt>
                <c:pt idx="312">
                  <c:v>1671</c:v>
                </c:pt>
                <c:pt idx="313">
                  <c:v>1671.1</c:v>
                </c:pt>
                <c:pt idx="314">
                  <c:v>1666.8</c:v>
                </c:pt>
                <c:pt idx="315">
                  <c:v>1676.4</c:v>
                </c:pt>
                <c:pt idx="316">
                  <c:v>1676.5</c:v>
                </c:pt>
                <c:pt idx="317">
                  <c:v>1677.5</c:v>
                </c:pt>
                <c:pt idx="318">
                  <c:v>1670.8</c:v>
                </c:pt>
                <c:pt idx="319">
                  <c:v>1672.1</c:v>
                </c:pt>
                <c:pt idx="320">
                  <c:v>1671.6</c:v>
                </c:pt>
                <c:pt idx="321">
                  <c:v>1659.8</c:v>
                </c:pt>
                <c:pt idx="322">
                  <c:v>1656.4</c:v>
                </c:pt>
                <c:pt idx="323">
                  <c:v>1660.5</c:v>
                </c:pt>
                <c:pt idx="324">
                  <c:v>1669.8</c:v>
                </c:pt>
                <c:pt idx="325">
                  <c:v>1662.6</c:v>
                </c:pt>
                <c:pt idx="326">
                  <c:v>1663.9</c:v>
                </c:pt>
                <c:pt idx="327">
                  <c:v>1665.3</c:v>
                </c:pt>
                <c:pt idx="328">
                  <c:v>1665.8</c:v>
                </c:pt>
                <c:pt idx="329">
                  <c:v>1663.8</c:v>
                </c:pt>
                <c:pt idx="330">
                  <c:v>1673.2</c:v>
                </c:pt>
                <c:pt idx="331">
                  <c:v>1682.3</c:v>
                </c:pt>
                <c:pt idx="332">
                  <c:v>1680.5</c:v>
                </c:pt>
                <c:pt idx="333">
                  <c:v>1682.1</c:v>
                </c:pt>
                <c:pt idx="334">
                  <c:v>1684.2</c:v>
                </c:pt>
                <c:pt idx="335">
                  <c:v>1684.1</c:v>
                </c:pt>
                <c:pt idx="336">
                  <c:v>1686.5</c:v>
                </c:pt>
                <c:pt idx="337">
                  <c:v>1684.4</c:v>
                </c:pt>
                <c:pt idx="338">
                  <c:v>1666.5</c:v>
                </c:pt>
                <c:pt idx="339">
                  <c:v>1663.1</c:v>
                </c:pt>
                <c:pt idx="340">
                  <c:v>1661.4</c:v>
                </c:pt>
                <c:pt idx="341">
                  <c:v>1660.9</c:v>
                </c:pt>
                <c:pt idx="342">
                  <c:v>1663.9</c:v>
                </c:pt>
                <c:pt idx="343">
                  <c:v>1663.6</c:v>
                </c:pt>
                <c:pt idx="344">
                  <c:v>1646.9</c:v>
                </c:pt>
                <c:pt idx="345">
                  <c:v>1644.2</c:v>
                </c:pt>
                <c:pt idx="346">
                  <c:v>1635.6</c:v>
                </c:pt>
                <c:pt idx="347">
                  <c:v>1639.9</c:v>
                </c:pt>
                <c:pt idx="348">
                  <c:v>1639.4</c:v>
                </c:pt>
                <c:pt idx="349">
                  <c:v>1639.5</c:v>
                </c:pt>
                <c:pt idx="350">
                  <c:v>1642.9</c:v>
                </c:pt>
                <c:pt idx="351">
                  <c:v>1651.8</c:v>
                </c:pt>
                <c:pt idx="352">
                  <c:v>1655.7</c:v>
                </c:pt>
                <c:pt idx="353">
                  <c:v>1666.1</c:v>
                </c:pt>
                <c:pt idx="354">
                  <c:v>1661</c:v>
                </c:pt>
                <c:pt idx="355">
                  <c:v>1661.2</c:v>
                </c:pt>
                <c:pt idx="356">
                  <c:v>1660.7</c:v>
                </c:pt>
                <c:pt idx="357">
                  <c:v>1662.5</c:v>
                </c:pt>
                <c:pt idx="358">
                  <c:v>1670.4</c:v>
                </c:pt>
                <c:pt idx="359">
                  <c:v>1680.4</c:v>
                </c:pt>
                <c:pt idx="360">
                  <c:v>1689.1</c:v>
                </c:pt>
                <c:pt idx="361">
                  <c:v>1689.1</c:v>
                </c:pt>
                <c:pt idx="362">
                  <c:v>1687.6</c:v>
                </c:pt>
                <c:pt idx="363">
                  <c:v>1681.5</c:v>
                </c:pt>
                <c:pt idx="364">
                  <c:v>1679.8</c:v>
                </c:pt>
                <c:pt idx="365">
                  <c:v>1688</c:v>
                </c:pt>
                <c:pt idx="366">
                  <c:v>1706.5</c:v>
                </c:pt>
                <c:pt idx="367">
                  <c:v>1695.6</c:v>
                </c:pt>
                <c:pt idx="368">
                  <c:v>1700.5</c:v>
                </c:pt>
                <c:pt idx="369">
                  <c:v>1700.2</c:v>
                </c:pt>
                <c:pt idx="370">
                  <c:v>1686.9</c:v>
                </c:pt>
                <c:pt idx="371">
                  <c:v>1713.6</c:v>
                </c:pt>
                <c:pt idx="372">
                  <c:v>1705.4</c:v>
                </c:pt>
                <c:pt idx="373">
                  <c:v>1696.5</c:v>
                </c:pt>
                <c:pt idx="374">
                  <c:v>1696</c:v>
                </c:pt>
                <c:pt idx="375">
                  <c:v>1696</c:v>
                </c:pt>
                <c:pt idx="376">
                  <c:v>1697.3</c:v>
                </c:pt>
                <c:pt idx="377">
                  <c:v>1703.7</c:v>
                </c:pt>
                <c:pt idx="378">
                  <c:v>1711.3</c:v>
                </c:pt>
                <c:pt idx="379">
                  <c:v>1716.3</c:v>
                </c:pt>
                <c:pt idx="380">
                  <c:v>1696.7</c:v>
                </c:pt>
                <c:pt idx="381">
                  <c:v>1696.2</c:v>
                </c:pt>
                <c:pt idx="382">
                  <c:v>1697.1</c:v>
                </c:pt>
                <c:pt idx="383">
                  <c:v>1696.5</c:v>
                </c:pt>
                <c:pt idx="384">
                  <c:v>1701.6</c:v>
                </c:pt>
                <c:pt idx="385">
                  <c:v>1701.5</c:v>
                </c:pt>
                <c:pt idx="386">
                  <c:v>1678.3</c:v>
                </c:pt>
                <c:pt idx="387">
                  <c:v>1671.1</c:v>
                </c:pt>
                <c:pt idx="388">
                  <c:v>1671.6</c:v>
                </c:pt>
                <c:pt idx="389">
                  <c:v>1671</c:v>
                </c:pt>
                <c:pt idx="390">
                  <c:v>1670.5</c:v>
                </c:pt>
                <c:pt idx="391">
                  <c:v>1658</c:v>
                </c:pt>
                <c:pt idx="392">
                  <c:v>1663.5</c:v>
                </c:pt>
                <c:pt idx="393">
                  <c:v>1672</c:v>
                </c:pt>
                <c:pt idx="394">
                  <c:v>1667.7</c:v>
                </c:pt>
                <c:pt idx="395">
                  <c:v>1665.8</c:v>
                </c:pt>
                <c:pt idx="396">
                  <c:v>1665.3</c:v>
                </c:pt>
                <c:pt idx="397">
                  <c:v>1665.3</c:v>
                </c:pt>
                <c:pt idx="398">
                  <c:v>1655.7</c:v>
                </c:pt>
                <c:pt idx="399">
                  <c:v>1657.5</c:v>
                </c:pt>
                <c:pt idx="400">
                  <c:v>1660.7</c:v>
                </c:pt>
                <c:pt idx="401">
                  <c:v>1668.7</c:v>
                </c:pt>
                <c:pt idx="402">
                  <c:v>1664.1</c:v>
                </c:pt>
                <c:pt idx="403">
                  <c:v>1666</c:v>
                </c:pt>
                <c:pt idx="404">
                  <c:v>1665.8</c:v>
                </c:pt>
                <c:pt idx="405">
                  <c:v>1661.9</c:v>
                </c:pt>
                <c:pt idx="406">
                  <c:v>1677.5</c:v>
                </c:pt>
                <c:pt idx="407">
                  <c:v>1680.7</c:v>
                </c:pt>
                <c:pt idx="408">
                  <c:v>1693.1</c:v>
                </c:pt>
                <c:pt idx="409">
                  <c:v>1698.4</c:v>
                </c:pt>
                <c:pt idx="410">
                  <c:v>1697.7</c:v>
                </c:pt>
                <c:pt idx="411">
                  <c:v>1698.3</c:v>
                </c:pt>
                <c:pt idx="412">
                  <c:v>1699.8</c:v>
                </c:pt>
                <c:pt idx="413">
                  <c:v>1688.8</c:v>
                </c:pt>
                <c:pt idx="414">
                  <c:v>1686.9</c:v>
                </c:pt>
                <c:pt idx="415">
                  <c:v>1699.4</c:v>
                </c:pt>
                <c:pt idx="416">
                  <c:v>1704.5</c:v>
                </c:pt>
                <c:pt idx="417">
                  <c:v>1704.5</c:v>
                </c:pt>
                <c:pt idx="418">
                  <c:v>1704.2</c:v>
                </c:pt>
                <c:pt idx="419">
                  <c:v>1708.6</c:v>
                </c:pt>
                <c:pt idx="420">
                  <c:v>1687.8</c:v>
                </c:pt>
                <c:pt idx="421">
                  <c:v>1704.1</c:v>
                </c:pt>
                <c:pt idx="422">
                  <c:v>1697</c:v>
                </c:pt>
                <c:pt idx="423">
                  <c:v>1689.8</c:v>
                </c:pt>
                <c:pt idx="424">
                  <c:v>1689.4</c:v>
                </c:pt>
                <c:pt idx="425">
                  <c:v>1691.6</c:v>
                </c:pt>
                <c:pt idx="426">
                  <c:v>1716.8</c:v>
                </c:pt>
                <c:pt idx="427">
                  <c:v>1704</c:v>
                </c:pt>
                <c:pt idx="428">
                  <c:v>1700.6</c:v>
                </c:pt>
                <c:pt idx="429">
                  <c:v>1686.5</c:v>
                </c:pt>
                <c:pt idx="430">
                  <c:v>1689.6</c:v>
                </c:pt>
                <c:pt idx="431">
                  <c:v>1688.7</c:v>
                </c:pt>
                <c:pt idx="432">
                  <c:v>1689.6</c:v>
                </c:pt>
                <c:pt idx="433">
                  <c:v>1683.5</c:v>
                </c:pt>
                <c:pt idx="434">
                  <c:v>1701.2</c:v>
                </c:pt>
                <c:pt idx="435">
                  <c:v>1714.3</c:v>
                </c:pt>
                <c:pt idx="436">
                  <c:v>1711.7</c:v>
                </c:pt>
                <c:pt idx="437">
                  <c:v>1713.8</c:v>
                </c:pt>
                <c:pt idx="438">
                  <c:v>1716</c:v>
                </c:pt>
                <c:pt idx="439">
                  <c:v>1715.4</c:v>
                </c:pt>
                <c:pt idx="440">
                  <c:v>1698.6</c:v>
                </c:pt>
                <c:pt idx="441">
                  <c:v>1721</c:v>
                </c:pt>
                <c:pt idx="442">
                  <c:v>1727.7</c:v>
                </c:pt>
                <c:pt idx="443">
                  <c:v>1749.6</c:v>
                </c:pt>
                <c:pt idx="444">
                  <c:v>1743.1</c:v>
                </c:pt>
                <c:pt idx="445">
                  <c:v>1735.1</c:v>
                </c:pt>
                <c:pt idx="446">
                  <c:v>1745.6</c:v>
                </c:pt>
                <c:pt idx="447">
                  <c:v>1748.5</c:v>
                </c:pt>
                <c:pt idx="448">
                  <c:v>1762.3</c:v>
                </c:pt>
                <c:pt idx="449">
                  <c:v>1766.2</c:v>
                </c:pt>
                <c:pt idx="450">
                  <c:v>1753.9</c:v>
                </c:pt>
                <c:pt idx="451">
                  <c:v>1742.9</c:v>
                </c:pt>
                <c:pt idx="452">
                  <c:v>1714.8</c:v>
                </c:pt>
                <c:pt idx="453">
                  <c:v>1754.5</c:v>
                </c:pt>
                <c:pt idx="454">
                  <c:v>1782.6</c:v>
                </c:pt>
                <c:pt idx="455">
                  <c:v>1768.7</c:v>
                </c:pt>
                <c:pt idx="456">
                  <c:v>1752</c:v>
                </c:pt>
                <c:pt idx="457">
                  <c:v>1726.7</c:v>
                </c:pt>
                <c:pt idx="458">
                  <c:v>1725.1</c:v>
                </c:pt>
                <c:pt idx="459">
                  <c:v>1713.6</c:v>
                </c:pt>
                <c:pt idx="460">
                  <c:v>1726.1</c:v>
                </c:pt>
                <c:pt idx="461">
                  <c:v>1725.6</c:v>
                </c:pt>
                <c:pt idx="462">
                  <c:v>1727.7</c:v>
                </c:pt>
                <c:pt idx="463">
                  <c:v>1733.3</c:v>
                </c:pt>
                <c:pt idx="464">
                  <c:v>1726.2</c:v>
                </c:pt>
                <c:pt idx="465">
                  <c:v>1720.9</c:v>
                </c:pt>
                <c:pt idx="466">
                  <c:v>1705.5</c:v>
                </c:pt>
                <c:pt idx="467">
                  <c:v>1720.3</c:v>
                </c:pt>
                <c:pt idx="468">
                  <c:v>1739.6</c:v>
                </c:pt>
                <c:pt idx="469">
                  <c:v>1730.9</c:v>
                </c:pt>
                <c:pt idx="470">
                  <c:v>1739.5</c:v>
                </c:pt>
                <c:pt idx="471">
                  <c:v>1732.2</c:v>
                </c:pt>
                <c:pt idx="472">
                  <c:v>1741.7</c:v>
                </c:pt>
                <c:pt idx="473">
                  <c:v>1732.6</c:v>
                </c:pt>
                <c:pt idx="474">
                  <c:v>1740.6</c:v>
                </c:pt>
                <c:pt idx="475">
                  <c:v>1771.6</c:v>
                </c:pt>
                <c:pt idx="476">
                  <c:v>1748.4</c:v>
                </c:pt>
                <c:pt idx="477">
                  <c:v>1733.8</c:v>
                </c:pt>
                <c:pt idx="478">
                  <c:v>1737.7</c:v>
                </c:pt>
                <c:pt idx="479">
                  <c:v>1728.8</c:v>
                </c:pt>
                <c:pt idx="480">
                  <c:v>1733.2</c:v>
                </c:pt>
                <c:pt idx="481">
                  <c:v>1742.3</c:v>
                </c:pt>
                <c:pt idx="482">
                  <c:v>1741.1</c:v>
                </c:pt>
                <c:pt idx="483">
                  <c:v>1754.4</c:v>
                </c:pt>
                <c:pt idx="484">
                  <c:v>1754.5</c:v>
                </c:pt>
                <c:pt idx="485">
                  <c:v>1723.5</c:v>
                </c:pt>
                <c:pt idx="486">
                  <c:v>1703</c:v>
                </c:pt>
                <c:pt idx="487">
                  <c:v>1699.3</c:v>
                </c:pt>
                <c:pt idx="488">
                  <c:v>1704.2</c:v>
                </c:pt>
                <c:pt idx="489">
                  <c:v>1720.3</c:v>
                </c:pt>
                <c:pt idx="490">
                  <c:v>1699</c:v>
                </c:pt>
                <c:pt idx="491">
                  <c:v>1713.2</c:v>
                </c:pt>
                <c:pt idx="492">
                  <c:v>1698.1</c:v>
                </c:pt>
                <c:pt idx="493">
                  <c:v>1715</c:v>
                </c:pt>
                <c:pt idx="494">
                  <c:v>1714.2</c:v>
                </c:pt>
                <c:pt idx="495">
                  <c:v>1715.4</c:v>
                </c:pt>
                <c:pt idx="496">
                  <c:v>1737</c:v>
                </c:pt>
                <c:pt idx="497">
                  <c:v>1712.7</c:v>
                </c:pt>
                <c:pt idx="498">
                  <c:v>1683.4</c:v>
                </c:pt>
                <c:pt idx="499">
                  <c:v>1717.5</c:v>
                </c:pt>
                <c:pt idx="500">
                  <c:v>1716.6</c:v>
                </c:pt>
                <c:pt idx="501">
                  <c:v>1702.7</c:v>
                </c:pt>
                <c:pt idx="502">
                  <c:v>1709.9</c:v>
                </c:pt>
                <c:pt idx="503">
                  <c:v>1660.9</c:v>
                </c:pt>
                <c:pt idx="504">
                  <c:v>1663.2</c:v>
                </c:pt>
                <c:pt idx="505">
                  <c:v>1652.6</c:v>
                </c:pt>
                <c:pt idx="506">
                  <c:v>1660.6</c:v>
                </c:pt>
                <c:pt idx="507">
                  <c:v>1611.1</c:v>
                </c:pt>
                <c:pt idx="508">
                  <c:v>1621.2</c:v>
                </c:pt>
                <c:pt idx="509">
                  <c:v>1618.7</c:v>
                </c:pt>
                <c:pt idx="510">
                  <c:v>1588.7</c:v>
                </c:pt>
                <c:pt idx="511">
                  <c:v>1575.2</c:v>
                </c:pt>
                <c:pt idx="512">
                  <c:v>1566</c:v>
                </c:pt>
                <c:pt idx="513">
                  <c:v>1598.8</c:v>
                </c:pt>
                <c:pt idx="514">
                  <c:v>1604.8</c:v>
                </c:pt>
                <c:pt idx="515">
                  <c:v>1601.9</c:v>
                </c:pt>
                <c:pt idx="516">
                  <c:v>1602.7</c:v>
                </c:pt>
                <c:pt idx="517">
                  <c:v>1585.8</c:v>
                </c:pt>
                <c:pt idx="518">
                  <c:v>1580.9</c:v>
                </c:pt>
                <c:pt idx="519">
                  <c:v>1573.8</c:v>
                </c:pt>
                <c:pt idx="520">
                  <c:v>1563.3</c:v>
                </c:pt>
                <c:pt idx="521">
                  <c:v>1557.8</c:v>
                </c:pt>
                <c:pt idx="522">
                  <c:v>1558.1</c:v>
                </c:pt>
                <c:pt idx="523">
                  <c:v>1559.6</c:v>
                </c:pt>
                <c:pt idx="524">
                  <c:v>1569</c:v>
                </c:pt>
                <c:pt idx="525">
                  <c:v>1569.4</c:v>
                </c:pt>
                <c:pt idx="526">
                  <c:v>1577.1</c:v>
                </c:pt>
                <c:pt idx="527">
                  <c:v>1581</c:v>
                </c:pt>
                <c:pt idx="528">
                  <c:v>1582.8</c:v>
                </c:pt>
                <c:pt idx="529">
                  <c:v>1581.3</c:v>
                </c:pt>
                <c:pt idx="530">
                  <c:v>1581.2</c:v>
                </c:pt>
                <c:pt idx="531">
                  <c:v>1581.4</c:v>
                </c:pt>
                <c:pt idx="532">
                  <c:v>1574.8</c:v>
                </c:pt>
                <c:pt idx="533">
                  <c:v>1593.7</c:v>
                </c:pt>
                <c:pt idx="534">
                  <c:v>1587.6</c:v>
                </c:pt>
                <c:pt idx="535">
                  <c:v>1598.6</c:v>
                </c:pt>
                <c:pt idx="536">
                  <c:v>1594.4</c:v>
                </c:pt>
                <c:pt idx="537">
                  <c:v>1597.1</c:v>
                </c:pt>
                <c:pt idx="538">
                  <c:v>1594.2</c:v>
                </c:pt>
                <c:pt idx="539">
                  <c:v>1599.2</c:v>
                </c:pt>
                <c:pt idx="540">
                  <c:v>1590.9</c:v>
                </c:pt>
                <c:pt idx="541">
                  <c:v>1583</c:v>
                </c:pt>
                <c:pt idx="542">
                  <c:v>1586.6</c:v>
                </c:pt>
                <c:pt idx="543">
                  <c:v>1585.5</c:v>
                </c:pt>
                <c:pt idx="544">
                  <c:v>1585.6</c:v>
                </c:pt>
                <c:pt idx="545">
                  <c:v>1626.8</c:v>
                </c:pt>
                <c:pt idx="546">
                  <c:v>1651.1</c:v>
                </c:pt>
                <c:pt idx="547">
                  <c:v>1635.3</c:v>
                </c:pt>
                <c:pt idx="548">
                  <c:v>1625</c:v>
                </c:pt>
                <c:pt idx="549">
                  <c:v>1618.7</c:v>
                </c:pt>
                <c:pt idx="550">
                  <c:v>1618.2</c:v>
                </c:pt>
                <c:pt idx="551">
                  <c:v>1620.7</c:v>
                </c:pt>
                <c:pt idx="552">
                  <c:v>1621</c:v>
                </c:pt>
                <c:pt idx="553">
                  <c:v>1634.5</c:v>
                </c:pt>
                <c:pt idx="554">
                  <c:v>1624.4</c:v>
                </c:pt>
                <c:pt idx="555">
                  <c:v>1617.4</c:v>
                </c:pt>
                <c:pt idx="556">
                  <c:v>1614.4</c:v>
                </c:pt>
                <c:pt idx="557">
                  <c:v>1611</c:v>
                </c:pt>
                <c:pt idx="558">
                  <c:v>1617.3</c:v>
                </c:pt>
                <c:pt idx="559">
                  <c:v>1618.7</c:v>
                </c:pt>
                <c:pt idx="560">
                  <c:v>1585.4</c:v>
                </c:pt>
                <c:pt idx="561">
                  <c:v>1586.2</c:v>
                </c:pt>
                <c:pt idx="562">
                  <c:v>1595.9</c:v>
                </c:pt>
                <c:pt idx="563">
                  <c:v>1593.2</c:v>
                </c:pt>
                <c:pt idx="564">
                  <c:v>1591.2</c:v>
                </c:pt>
                <c:pt idx="565">
                  <c:v>1593.1</c:v>
                </c:pt>
                <c:pt idx="566">
                  <c:v>1572.7</c:v>
                </c:pt>
                <c:pt idx="567">
                  <c:v>1565.2</c:v>
                </c:pt>
                <c:pt idx="568">
                  <c:v>1458.3</c:v>
                </c:pt>
                <c:pt idx="569">
                  <c:v>1452.1</c:v>
                </c:pt>
                <c:pt idx="570">
                  <c:v>1427</c:v>
                </c:pt>
                <c:pt idx="571">
                  <c:v>1378.7</c:v>
                </c:pt>
                <c:pt idx="572">
                  <c:v>1381</c:v>
                </c:pt>
                <c:pt idx="573">
                  <c:v>1354</c:v>
                </c:pt>
                <c:pt idx="574">
                  <c:v>1367.8</c:v>
                </c:pt>
                <c:pt idx="575">
                  <c:v>1279.8</c:v>
                </c:pt>
                <c:pt idx="576">
                  <c:v>1267</c:v>
                </c:pt>
                <c:pt idx="577">
                  <c:v>1265.5</c:v>
                </c:pt>
                <c:pt idx="578">
                  <c:v>1266.4000000000001</c:v>
                </c:pt>
                <c:pt idx="579">
                  <c:v>1267.3</c:v>
                </c:pt>
                <c:pt idx="580">
                  <c:v>1263.0999999999999</c:v>
                </c:pt>
                <c:pt idx="581">
                  <c:v>1255.7</c:v>
                </c:pt>
                <c:pt idx="582">
                  <c:v>1258.8</c:v>
                </c:pt>
                <c:pt idx="583">
                  <c:v>1248.3</c:v>
                </c:pt>
                <c:pt idx="584">
                  <c:v>1250.4000000000001</c:v>
                </c:pt>
                <c:pt idx="585">
                  <c:v>1245.0999999999999</c:v>
                </c:pt>
                <c:pt idx="586">
                  <c:v>1249.5</c:v>
                </c:pt>
                <c:pt idx="587">
                  <c:v>1243.5999999999999</c:v>
                </c:pt>
                <c:pt idx="588">
                  <c:v>1259.8</c:v>
                </c:pt>
                <c:pt idx="589">
                  <c:v>1260.4000000000001</c:v>
                </c:pt>
                <c:pt idx="590">
                  <c:v>1241.5</c:v>
                </c:pt>
                <c:pt idx="591">
                  <c:v>1242.3</c:v>
                </c:pt>
                <c:pt idx="592">
                  <c:v>1241.2</c:v>
                </c:pt>
                <c:pt idx="593">
                  <c:v>1243.5</c:v>
                </c:pt>
                <c:pt idx="594">
                  <c:v>1233.4000000000001</c:v>
                </c:pt>
                <c:pt idx="595">
                  <c:v>1254.5</c:v>
                </c:pt>
                <c:pt idx="596">
                  <c:v>1253.5</c:v>
                </c:pt>
                <c:pt idx="597">
                  <c:v>1233.3</c:v>
                </c:pt>
                <c:pt idx="598">
                  <c:v>1241.5</c:v>
                </c:pt>
                <c:pt idx="599">
                  <c:v>1240.0999999999999</c:v>
                </c:pt>
                <c:pt idx="600">
                  <c:v>1243.4000000000001</c:v>
                </c:pt>
                <c:pt idx="601">
                  <c:v>1236</c:v>
                </c:pt>
                <c:pt idx="602">
                  <c:v>1238.8</c:v>
                </c:pt>
                <c:pt idx="603">
                  <c:v>1224.8</c:v>
                </c:pt>
                <c:pt idx="604">
                  <c:v>1219.2</c:v>
                </c:pt>
                <c:pt idx="605">
                  <c:v>1241.8</c:v>
                </c:pt>
                <c:pt idx="606">
                  <c:v>1240.7</c:v>
                </c:pt>
                <c:pt idx="607">
                  <c:v>1240.5999999999999</c:v>
                </c:pt>
                <c:pt idx="608">
                  <c:v>1243.2</c:v>
                </c:pt>
                <c:pt idx="609">
                  <c:v>1218.4000000000001</c:v>
                </c:pt>
                <c:pt idx="610">
                  <c:v>1206.5</c:v>
                </c:pt>
                <c:pt idx="611">
                  <c:v>1200.8</c:v>
                </c:pt>
                <c:pt idx="612">
                  <c:v>1211.9000000000001</c:v>
                </c:pt>
                <c:pt idx="613">
                  <c:v>1209.5</c:v>
                </c:pt>
                <c:pt idx="614">
                  <c:v>1211</c:v>
                </c:pt>
                <c:pt idx="615">
                  <c:v>1212.0999999999999</c:v>
                </c:pt>
                <c:pt idx="616">
                  <c:v>1207.5999999999999</c:v>
                </c:pt>
                <c:pt idx="617">
                  <c:v>1196.4000000000001</c:v>
                </c:pt>
                <c:pt idx="618">
                  <c:v>1196.9000000000001</c:v>
                </c:pt>
                <c:pt idx="619">
                  <c:v>1210.5</c:v>
                </c:pt>
                <c:pt idx="620">
                  <c:v>1203.0999999999999</c:v>
                </c:pt>
                <c:pt idx="621">
                  <c:v>1204.2</c:v>
                </c:pt>
                <c:pt idx="622">
                  <c:v>1212.2</c:v>
                </c:pt>
                <c:pt idx="623">
                  <c:v>1219.5999999999999</c:v>
                </c:pt>
                <c:pt idx="624">
                  <c:v>1221</c:v>
                </c:pt>
                <c:pt idx="625">
                  <c:v>1219</c:v>
                </c:pt>
                <c:pt idx="626">
                  <c:v>1211.5</c:v>
                </c:pt>
                <c:pt idx="627">
                  <c:v>1210.7</c:v>
                </c:pt>
                <c:pt idx="628">
                  <c:v>1209.7</c:v>
                </c:pt>
                <c:pt idx="629">
                  <c:v>1201</c:v>
                </c:pt>
                <c:pt idx="630">
                  <c:v>1169.0999999999999</c:v>
                </c:pt>
                <c:pt idx="631">
                  <c:v>1170.7</c:v>
                </c:pt>
                <c:pt idx="632">
                  <c:v>1145.3</c:v>
                </c:pt>
                <c:pt idx="633">
                  <c:v>1149.2</c:v>
                </c:pt>
                <c:pt idx="634">
                  <c:v>1144.9000000000001</c:v>
                </c:pt>
                <c:pt idx="635">
                  <c:v>1144.5999999999999</c:v>
                </c:pt>
                <c:pt idx="636">
                  <c:v>1110.5</c:v>
                </c:pt>
                <c:pt idx="637">
                  <c:v>1107.2</c:v>
                </c:pt>
                <c:pt idx="638">
                  <c:v>1119.5</c:v>
                </c:pt>
                <c:pt idx="639">
                  <c:v>1108.9000000000001</c:v>
                </c:pt>
                <c:pt idx="640">
                  <c:v>1071.9000000000001</c:v>
                </c:pt>
                <c:pt idx="641">
                  <c:v>1069.7</c:v>
                </c:pt>
                <c:pt idx="642">
                  <c:v>1068.9000000000001</c:v>
                </c:pt>
                <c:pt idx="643">
                  <c:v>946.1</c:v>
                </c:pt>
                <c:pt idx="644">
                  <c:v>921.6</c:v>
                </c:pt>
                <c:pt idx="645">
                  <c:v>915</c:v>
                </c:pt>
                <c:pt idx="646">
                  <c:v>911.2</c:v>
                </c:pt>
                <c:pt idx="647">
                  <c:v>912.6</c:v>
                </c:pt>
                <c:pt idx="648">
                  <c:v>912.7</c:v>
                </c:pt>
                <c:pt idx="649">
                  <c:v>911.5</c:v>
                </c:pt>
                <c:pt idx="650">
                  <c:v>892.3</c:v>
                </c:pt>
                <c:pt idx="651">
                  <c:v>900.3</c:v>
                </c:pt>
                <c:pt idx="652">
                  <c:v>912</c:v>
                </c:pt>
                <c:pt idx="653">
                  <c:v>911.3</c:v>
                </c:pt>
                <c:pt idx="654">
                  <c:v>905.7</c:v>
                </c:pt>
                <c:pt idx="655">
                  <c:v>907.6</c:v>
                </c:pt>
                <c:pt idx="656">
                  <c:v>907.4</c:v>
                </c:pt>
                <c:pt idx="657">
                  <c:v>918.8</c:v>
                </c:pt>
                <c:pt idx="658">
                  <c:v>925.8</c:v>
                </c:pt>
                <c:pt idx="659">
                  <c:v>921.2</c:v>
                </c:pt>
                <c:pt idx="660">
                  <c:v>922.2</c:v>
                </c:pt>
                <c:pt idx="661">
                  <c:v>940.8</c:v>
                </c:pt>
                <c:pt idx="662">
                  <c:v>936.1</c:v>
                </c:pt>
                <c:pt idx="663">
                  <c:v>935.9</c:v>
                </c:pt>
                <c:pt idx="664">
                  <c:v>945.8</c:v>
                </c:pt>
                <c:pt idx="665">
                  <c:v>948.1</c:v>
                </c:pt>
                <c:pt idx="666">
                  <c:v>952.5</c:v>
                </c:pt>
                <c:pt idx="667">
                  <c:v>936.9</c:v>
                </c:pt>
                <c:pt idx="668">
                  <c:v>913.6</c:v>
                </c:pt>
                <c:pt idx="669">
                  <c:v>912.1</c:v>
                </c:pt>
                <c:pt idx="670">
                  <c:v>912.2</c:v>
                </c:pt>
                <c:pt idx="671">
                  <c:v>911.5</c:v>
                </c:pt>
                <c:pt idx="672">
                  <c:v>910.4</c:v>
                </c:pt>
                <c:pt idx="673">
                  <c:v>891.5</c:v>
                </c:pt>
                <c:pt idx="674">
                  <c:v>893.6</c:v>
                </c:pt>
                <c:pt idx="675">
                  <c:v>908.1</c:v>
                </c:pt>
                <c:pt idx="676">
                  <c:v>899.9</c:v>
                </c:pt>
                <c:pt idx="677">
                  <c:v>900</c:v>
                </c:pt>
                <c:pt idx="678">
                  <c:v>915.5</c:v>
                </c:pt>
                <c:pt idx="679">
                  <c:v>916</c:v>
                </c:pt>
                <c:pt idx="680">
                  <c:v>909.4</c:v>
                </c:pt>
                <c:pt idx="681">
                  <c:v>913.3</c:v>
                </c:pt>
                <c:pt idx="682">
                  <c:v>906.1</c:v>
                </c:pt>
                <c:pt idx="683">
                  <c:v>914.1</c:v>
                </c:pt>
                <c:pt idx="684">
                  <c:v>912.9</c:v>
                </c:pt>
                <c:pt idx="685">
                  <c:v>908.5</c:v>
                </c:pt>
                <c:pt idx="686">
                  <c:v>922.7</c:v>
                </c:pt>
                <c:pt idx="687">
                  <c:v>925.7</c:v>
                </c:pt>
                <c:pt idx="688">
                  <c:v>939.1</c:v>
                </c:pt>
                <c:pt idx="689">
                  <c:v>924</c:v>
                </c:pt>
                <c:pt idx="690">
                  <c:v>927.1</c:v>
                </c:pt>
                <c:pt idx="691">
                  <c:v>931.4</c:v>
                </c:pt>
                <c:pt idx="692">
                  <c:v>926.5</c:v>
                </c:pt>
                <c:pt idx="693">
                  <c:v>929.4</c:v>
                </c:pt>
                <c:pt idx="694">
                  <c:v>919.7</c:v>
                </c:pt>
                <c:pt idx="695">
                  <c:v>923.6</c:v>
                </c:pt>
                <c:pt idx="696">
                  <c:v>925.8</c:v>
                </c:pt>
                <c:pt idx="697">
                  <c:v>924.6</c:v>
                </c:pt>
                <c:pt idx="698">
                  <c:v>923.7</c:v>
                </c:pt>
                <c:pt idx="699">
                  <c:v>915.5</c:v>
                </c:pt>
                <c:pt idx="700">
                  <c:v>923.9</c:v>
                </c:pt>
                <c:pt idx="701">
                  <c:v>931.6</c:v>
                </c:pt>
                <c:pt idx="702">
                  <c:v>937.2</c:v>
                </c:pt>
                <c:pt idx="703">
                  <c:v>935.8</c:v>
                </c:pt>
                <c:pt idx="704">
                  <c:v>937.1</c:v>
                </c:pt>
                <c:pt idx="705">
                  <c:v>936.6</c:v>
                </c:pt>
                <c:pt idx="706">
                  <c:v>947.5</c:v>
                </c:pt>
                <c:pt idx="707">
                  <c:v>945</c:v>
                </c:pt>
                <c:pt idx="708">
                  <c:v>940.9</c:v>
                </c:pt>
                <c:pt idx="709">
                  <c:v>934.4</c:v>
                </c:pt>
                <c:pt idx="710">
                  <c:v>939.1</c:v>
                </c:pt>
                <c:pt idx="711">
                  <c:v>939.1</c:v>
                </c:pt>
                <c:pt idx="712">
                  <c:v>939.5</c:v>
                </c:pt>
                <c:pt idx="713">
                  <c:v>946.1</c:v>
                </c:pt>
                <c:pt idx="714">
                  <c:v>948.2</c:v>
                </c:pt>
                <c:pt idx="715">
                  <c:v>955.1</c:v>
                </c:pt>
                <c:pt idx="716">
                  <c:v>957.9</c:v>
                </c:pt>
                <c:pt idx="717">
                  <c:v>970</c:v>
                </c:pt>
                <c:pt idx="718">
                  <c:v>969.2</c:v>
                </c:pt>
                <c:pt idx="719">
                  <c:v>969</c:v>
                </c:pt>
                <c:pt idx="720">
                  <c:v>961</c:v>
                </c:pt>
                <c:pt idx="721">
                  <c:v>962.3</c:v>
                </c:pt>
                <c:pt idx="722">
                  <c:v>965.7</c:v>
                </c:pt>
                <c:pt idx="723">
                  <c:v>963</c:v>
                </c:pt>
                <c:pt idx="724">
                  <c:v>952.2</c:v>
                </c:pt>
                <c:pt idx="725">
                  <c:v>952.8</c:v>
                </c:pt>
                <c:pt idx="726">
                  <c:v>952.7</c:v>
                </c:pt>
                <c:pt idx="727">
                  <c:v>964.8</c:v>
                </c:pt>
                <c:pt idx="728">
                  <c:v>946.4</c:v>
                </c:pt>
                <c:pt idx="729">
                  <c:v>941.7</c:v>
                </c:pt>
                <c:pt idx="730">
                  <c:v>944.2</c:v>
                </c:pt>
                <c:pt idx="731">
                  <c:v>940.1</c:v>
                </c:pt>
                <c:pt idx="732">
                  <c:v>938.3</c:v>
                </c:pt>
                <c:pt idx="733">
                  <c:v>936.7</c:v>
                </c:pt>
                <c:pt idx="734">
                  <c:v>932.8</c:v>
                </c:pt>
                <c:pt idx="735">
                  <c:v>922.4</c:v>
                </c:pt>
                <c:pt idx="736">
                  <c:v>914.9</c:v>
                </c:pt>
                <c:pt idx="737">
                  <c:v>915.3</c:v>
                </c:pt>
                <c:pt idx="738">
                  <c:v>917.8</c:v>
                </c:pt>
                <c:pt idx="739">
                  <c:v>917.8</c:v>
                </c:pt>
                <c:pt idx="740">
                  <c:v>916.3</c:v>
                </c:pt>
                <c:pt idx="741">
                  <c:v>913.8</c:v>
                </c:pt>
                <c:pt idx="742">
                  <c:v>902.5</c:v>
                </c:pt>
                <c:pt idx="743">
                  <c:v>909.8</c:v>
                </c:pt>
                <c:pt idx="744">
                  <c:v>907.5</c:v>
                </c:pt>
                <c:pt idx="745">
                  <c:v>905.8</c:v>
                </c:pt>
                <c:pt idx="746">
                  <c:v>905.5</c:v>
                </c:pt>
                <c:pt idx="747">
                  <c:v>904.2</c:v>
                </c:pt>
                <c:pt idx="748">
                  <c:v>906.7</c:v>
                </c:pt>
                <c:pt idx="749">
                  <c:v>918.7</c:v>
                </c:pt>
                <c:pt idx="750">
                  <c:v>915.2</c:v>
                </c:pt>
                <c:pt idx="751">
                  <c:v>918.7</c:v>
                </c:pt>
                <c:pt idx="752">
                  <c:v>923.9</c:v>
                </c:pt>
                <c:pt idx="753">
                  <c:v>922.8</c:v>
                </c:pt>
                <c:pt idx="754">
                  <c:v>922.5</c:v>
                </c:pt>
                <c:pt idx="755">
                  <c:v>923.2</c:v>
                </c:pt>
                <c:pt idx="756">
                  <c:v>922.5</c:v>
                </c:pt>
                <c:pt idx="757">
                  <c:v>936.2</c:v>
                </c:pt>
                <c:pt idx="758">
                  <c:v>958.2</c:v>
                </c:pt>
                <c:pt idx="759">
                  <c:v>956.8</c:v>
                </c:pt>
                <c:pt idx="760">
                  <c:v>956.7</c:v>
                </c:pt>
                <c:pt idx="761">
                  <c:v>953.8</c:v>
                </c:pt>
                <c:pt idx="762">
                  <c:v>953.6</c:v>
                </c:pt>
                <c:pt idx="763">
                  <c:v>960.7</c:v>
                </c:pt>
                <c:pt idx="764">
                  <c:v>960.7</c:v>
                </c:pt>
                <c:pt idx="765">
                  <c:v>961.5</c:v>
                </c:pt>
                <c:pt idx="766">
                  <c:v>963.7</c:v>
                </c:pt>
                <c:pt idx="767">
                  <c:v>963.7</c:v>
                </c:pt>
                <c:pt idx="768">
                  <c:v>962.7</c:v>
                </c:pt>
                <c:pt idx="769">
                  <c:v>962.7</c:v>
                </c:pt>
                <c:pt idx="770">
                  <c:v>967.4</c:v>
                </c:pt>
                <c:pt idx="771">
                  <c:v>964.2</c:v>
                </c:pt>
                <c:pt idx="772">
                  <c:v>969.4</c:v>
                </c:pt>
                <c:pt idx="773">
                  <c:v>969.7</c:v>
                </c:pt>
                <c:pt idx="774">
                  <c:v>968.4</c:v>
                </c:pt>
                <c:pt idx="775">
                  <c:v>967</c:v>
                </c:pt>
                <c:pt idx="776">
                  <c:v>976.2</c:v>
                </c:pt>
                <c:pt idx="777">
                  <c:v>966</c:v>
                </c:pt>
                <c:pt idx="778">
                  <c:v>951.2</c:v>
                </c:pt>
                <c:pt idx="779">
                  <c:v>958.2</c:v>
                </c:pt>
                <c:pt idx="780">
                  <c:v>983.6</c:v>
                </c:pt>
                <c:pt idx="781">
                  <c:v>983.3</c:v>
                </c:pt>
                <c:pt idx="782">
                  <c:v>984.2</c:v>
                </c:pt>
                <c:pt idx="783">
                  <c:v>970.9</c:v>
                </c:pt>
                <c:pt idx="784">
                  <c:v>972.9</c:v>
                </c:pt>
                <c:pt idx="785">
                  <c:v>972.9</c:v>
                </c:pt>
                <c:pt idx="786">
                  <c:v>965.3</c:v>
                </c:pt>
                <c:pt idx="787">
                  <c:v>967.8</c:v>
                </c:pt>
                <c:pt idx="788">
                  <c:v>968.7</c:v>
                </c:pt>
                <c:pt idx="789">
                  <c:v>968.2</c:v>
                </c:pt>
                <c:pt idx="790">
                  <c:v>979.6</c:v>
                </c:pt>
                <c:pt idx="791">
                  <c:v>967</c:v>
                </c:pt>
                <c:pt idx="792">
                  <c:v>959.6</c:v>
                </c:pt>
                <c:pt idx="793">
                  <c:v>969.4</c:v>
                </c:pt>
                <c:pt idx="794">
                  <c:v>968.1</c:v>
                </c:pt>
                <c:pt idx="795">
                  <c:v>968.1</c:v>
                </c:pt>
                <c:pt idx="796">
                  <c:v>968.5</c:v>
                </c:pt>
                <c:pt idx="797">
                  <c:v>967.8</c:v>
                </c:pt>
                <c:pt idx="798">
                  <c:v>969.4</c:v>
                </c:pt>
                <c:pt idx="799">
                  <c:v>971</c:v>
                </c:pt>
                <c:pt idx="800">
                  <c:v>958.5</c:v>
                </c:pt>
                <c:pt idx="801">
                  <c:v>947.3</c:v>
                </c:pt>
                <c:pt idx="802">
                  <c:v>947.8</c:v>
                </c:pt>
                <c:pt idx="803">
                  <c:v>947.2</c:v>
                </c:pt>
                <c:pt idx="804">
                  <c:v>945.5</c:v>
                </c:pt>
                <c:pt idx="805">
                  <c:v>931.7</c:v>
                </c:pt>
                <c:pt idx="806">
                  <c:v>932.6</c:v>
                </c:pt>
                <c:pt idx="807">
                  <c:v>937.8</c:v>
                </c:pt>
                <c:pt idx="808">
                  <c:v>933.8</c:v>
                </c:pt>
                <c:pt idx="809">
                  <c:v>932</c:v>
                </c:pt>
                <c:pt idx="810">
                  <c:v>931.3</c:v>
                </c:pt>
                <c:pt idx="811">
                  <c:v>937.8</c:v>
                </c:pt>
                <c:pt idx="812">
                  <c:v>957.1</c:v>
                </c:pt>
                <c:pt idx="813">
                  <c:v>953.1</c:v>
                </c:pt>
                <c:pt idx="814">
                  <c:v>961.9</c:v>
                </c:pt>
                <c:pt idx="815">
                  <c:v>977.4</c:v>
                </c:pt>
                <c:pt idx="816">
                  <c:v>978</c:v>
                </c:pt>
                <c:pt idx="817">
                  <c:v>977.1</c:v>
                </c:pt>
                <c:pt idx="818">
                  <c:v>974.8</c:v>
                </c:pt>
                <c:pt idx="819">
                  <c:v>978.3</c:v>
                </c:pt>
                <c:pt idx="820">
                  <c:v>969.1</c:v>
                </c:pt>
                <c:pt idx="821">
                  <c:v>967.1</c:v>
                </c:pt>
                <c:pt idx="822">
                  <c:v>985.1</c:v>
                </c:pt>
                <c:pt idx="823">
                  <c:v>985.1</c:v>
                </c:pt>
                <c:pt idx="824">
                  <c:v>984.9</c:v>
                </c:pt>
                <c:pt idx="825">
                  <c:v>984.4</c:v>
                </c:pt>
                <c:pt idx="826">
                  <c:v>979.4</c:v>
                </c:pt>
                <c:pt idx="827">
                  <c:v>989.1</c:v>
                </c:pt>
                <c:pt idx="828">
                  <c:v>989.8</c:v>
                </c:pt>
                <c:pt idx="829">
                  <c:v>1004.3</c:v>
                </c:pt>
                <c:pt idx="830">
                  <c:v>1008.8</c:v>
                </c:pt>
                <c:pt idx="831">
                  <c:v>1009</c:v>
                </c:pt>
                <c:pt idx="832">
                  <c:v>1018.3</c:v>
                </c:pt>
                <c:pt idx="833">
                  <c:v>1015.7</c:v>
                </c:pt>
                <c:pt idx="834">
                  <c:v>1010.7</c:v>
                </c:pt>
                <c:pt idx="835">
                  <c:v>1033.8</c:v>
                </c:pt>
                <c:pt idx="836">
                  <c:v>1022.6</c:v>
                </c:pt>
                <c:pt idx="837">
                  <c:v>1022</c:v>
                </c:pt>
                <c:pt idx="838">
                  <c:v>1021.9</c:v>
                </c:pt>
                <c:pt idx="839">
                  <c:v>1019.2</c:v>
                </c:pt>
                <c:pt idx="840">
                  <c:v>1022.3</c:v>
                </c:pt>
                <c:pt idx="841">
                  <c:v>1022</c:v>
                </c:pt>
                <c:pt idx="842">
                  <c:v>1012.2</c:v>
                </c:pt>
                <c:pt idx="843">
                  <c:v>998.1</c:v>
                </c:pt>
                <c:pt idx="844">
                  <c:v>1003.4</c:v>
                </c:pt>
                <c:pt idx="845">
                  <c:v>1003.4</c:v>
                </c:pt>
                <c:pt idx="846">
                  <c:v>995.3</c:v>
                </c:pt>
                <c:pt idx="847">
                  <c:v>990.4</c:v>
                </c:pt>
                <c:pt idx="848">
                  <c:v>990.1</c:v>
                </c:pt>
                <c:pt idx="849">
                  <c:v>985.2</c:v>
                </c:pt>
                <c:pt idx="850">
                  <c:v>990.3</c:v>
                </c:pt>
                <c:pt idx="851">
                  <c:v>990.2</c:v>
                </c:pt>
                <c:pt idx="852">
                  <c:v>989.1</c:v>
                </c:pt>
                <c:pt idx="853">
                  <c:v>988.4</c:v>
                </c:pt>
                <c:pt idx="854">
                  <c:v>997.6</c:v>
                </c:pt>
                <c:pt idx="855">
                  <c:v>993.4</c:v>
                </c:pt>
                <c:pt idx="856">
                  <c:v>987.8</c:v>
                </c:pt>
                <c:pt idx="857">
                  <c:v>988.2</c:v>
                </c:pt>
                <c:pt idx="858">
                  <c:v>1020.7</c:v>
                </c:pt>
                <c:pt idx="859">
                  <c:v>1020.6</c:v>
                </c:pt>
                <c:pt idx="860">
                  <c:v>1016</c:v>
                </c:pt>
                <c:pt idx="861">
                  <c:v>1010.5</c:v>
                </c:pt>
                <c:pt idx="862">
                  <c:v>1004</c:v>
                </c:pt>
                <c:pt idx="863">
                  <c:v>1000.6</c:v>
                </c:pt>
                <c:pt idx="864">
                  <c:v>990</c:v>
                </c:pt>
                <c:pt idx="865">
                  <c:v>847.2</c:v>
                </c:pt>
                <c:pt idx="866">
                  <c:v>847.2</c:v>
                </c:pt>
                <c:pt idx="867">
                  <c:v>847.5</c:v>
                </c:pt>
                <c:pt idx="868">
                  <c:v>855.1</c:v>
                </c:pt>
                <c:pt idx="869">
                  <c:v>851.4</c:v>
                </c:pt>
                <c:pt idx="870">
                  <c:v>845.1</c:v>
                </c:pt>
                <c:pt idx="871">
                  <c:v>863.5</c:v>
                </c:pt>
                <c:pt idx="872">
                  <c:v>875.8</c:v>
                </c:pt>
                <c:pt idx="873">
                  <c:v>875.8</c:v>
                </c:pt>
                <c:pt idx="874">
                  <c:v>875.4</c:v>
                </c:pt>
                <c:pt idx="875">
                  <c:v>881.9</c:v>
                </c:pt>
                <c:pt idx="876">
                  <c:v>878.8</c:v>
                </c:pt>
                <c:pt idx="877">
                  <c:v>899.2</c:v>
                </c:pt>
                <c:pt idx="878">
                  <c:v>882.8</c:v>
                </c:pt>
                <c:pt idx="879">
                  <c:v>868.8</c:v>
                </c:pt>
                <c:pt idx="880">
                  <c:v>868.9</c:v>
                </c:pt>
                <c:pt idx="881">
                  <c:v>866.5</c:v>
                </c:pt>
                <c:pt idx="882">
                  <c:v>855.3</c:v>
                </c:pt>
                <c:pt idx="883">
                  <c:v>852.5</c:v>
                </c:pt>
                <c:pt idx="884">
                  <c:v>856.1</c:v>
                </c:pt>
                <c:pt idx="885">
                  <c:v>841.5</c:v>
                </c:pt>
                <c:pt idx="886">
                  <c:v>835.5</c:v>
                </c:pt>
                <c:pt idx="887">
                  <c:v>835.5</c:v>
                </c:pt>
                <c:pt idx="888">
                  <c:v>836.9</c:v>
                </c:pt>
                <c:pt idx="889">
                  <c:v>833</c:v>
                </c:pt>
                <c:pt idx="890">
                  <c:v>841.9</c:v>
                </c:pt>
                <c:pt idx="891">
                  <c:v>838.9</c:v>
                </c:pt>
                <c:pt idx="892">
                  <c:v>840.5</c:v>
                </c:pt>
                <c:pt idx="893">
                  <c:v>838.9</c:v>
                </c:pt>
                <c:pt idx="894">
                  <c:v>838.9</c:v>
                </c:pt>
                <c:pt idx="895">
                  <c:v>836.9</c:v>
                </c:pt>
                <c:pt idx="896">
                  <c:v>839.4</c:v>
                </c:pt>
                <c:pt idx="897">
                  <c:v>825.1</c:v>
                </c:pt>
                <c:pt idx="898">
                  <c:v>819.3</c:v>
                </c:pt>
                <c:pt idx="899">
                  <c:v>825.8</c:v>
                </c:pt>
                <c:pt idx="900">
                  <c:v>820.4</c:v>
                </c:pt>
                <c:pt idx="901">
                  <c:v>820.4</c:v>
                </c:pt>
                <c:pt idx="902">
                  <c:v>820.5</c:v>
                </c:pt>
                <c:pt idx="903">
                  <c:v>807.2</c:v>
                </c:pt>
                <c:pt idx="904">
                  <c:v>810.1</c:v>
                </c:pt>
                <c:pt idx="905">
                  <c:v>806.9</c:v>
                </c:pt>
                <c:pt idx="906">
                  <c:v>804.1</c:v>
                </c:pt>
                <c:pt idx="907">
                  <c:v>798.9</c:v>
                </c:pt>
                <c:pt idx="908">
                  <c:v>798.9</c:v>
                </c:pt>
                <c:pt idx="909">
                  <c:v>798.3</c:v>
                </c:pt>
                <c:pt idx="910">
                  <c:v>798.2</c:v>
                </c:pt>
                <c:pt idx="911">
                  <c:v>798.1</c:v>
                </c:pt>
                <c:pt idx="912">
                  <c:v>793.9</c:v>
                </c:pt>
                <c:pt idx="913">
                  <c:v>793.8</c:v>
                </c:pt>
                <c:pt idx="914">
                  <c:v>791.9</c:v>
                </c:pt>
                <c:pt idx="915">
                  <c:v>791.9</c:v>
                </c:pt>
                <c:pt idx="916">
                  <c:v>790.4</c:v>
                </c:pt>
                <c:pt idx="917">
                  <c:v>792.4</c:v>
                </c:pt>
                <c:pt idx="918">
                  <c:v>803.8</c:v>
                </c:pt>
                <c:pt idx="919">
                  <c:v>817.8</c:v>
                </c:pt>
                <c:pt idx="920">
                  <c:v>811.4</c:v>
                </c:pt>
                <c:pt idx="921">
                  <c:v>809.5</c:v>
                </c:pt>
                <c:pt idx="922">
                  <c:v>809.5</c:v>
                </c:pt>
                <c:pt idx="923">
                  <c:v>808.2</c:v>
                </c:pt>
                <c:pt idx="924">
                  <c:v>813.5</c:v>
                </c:pt>
                <c:pt idx="925">
                  <c:v>813.1</c:v>
                </c:pt>
                <c:pt idx="926">
                  <c:v>802.3</c:v>
                </c:pt>
                <c:pt idx="927">
                  <c:v>803.2</c:v>
                </c:pt>
                <c:pt idx="928">
                  <c:v>801.1</c:v>
                </c:pt>
                <c:pt idx="929">
                  <c:v>801.1</c:v>
                </c:pt>
                <c:pt idx="930">
                  <c:v>800.9</c:v>
                </c:pt>
                <c:pt idx="931">
                  <c:v>802.6</c:v>
                </c:pt>
                <c:pt idx="932">
                  <c:v>806.9</c:v>
                </c:pt>
                <c:pt idx="933">
                  <c:v>803.6</c:v>
                </c:pt>
                <c:pt idx="934">
                  <c:v>795.8</c:v>
                </c:pt>
                <c:pt idx="935">
                  <c:v>793.3</c:v>
                </c:pt>
                <c:pt idx="936">
                  <c:v>793.3</c:v>
                </c:pt>
                <c:pt idx="937">
                  <c:v>793.3</c:v>
                </c:pt>
                <c:pt idx="938">
                  <c:v>789.5</c:v>
                </c:pt>
                <c:pt idx="939">
                  <c:v>800.9</c:v>
                </c:pt>
                <c:pt idx="940">
                  <c:v>801.6</c:v>
                </c:pt>
                <c:pt idx="941">
                  <c:v>797</c:v>
                </c:pt>
                <c:pt idx="942">
                  <c:v>806.4</c:v>
                </c:pt>
                <c:pt idx="943">
                  <c:v>806.4</c:v>
                </c:pt>
                <c:pt idx="944">
                  <c:v>806.3</c:v>
                </c:pt>
                <c:pt idx="945">
                  <c:v>801.3</c:v>
                </c:pt>
                <c:pt idx="946">
                  <c:v>796.3</c:v>
                </c:pt>
                <c:pt idx="947">
                  <c:v>798.1</c:v>
                </c:pt>
                <c:pt idx="948">
                  <c:v>798.8</c:v>
                </c:pt>
                <c:pt idx="949">
                  <c:v>796.2</c:v>
                </c:pt>
                <c:pt idx="950">
                  <c:v>796.2</c:v>
                </c:pt>
                <c:pt idx="951">
                  <c:v>796.3</c:v>
                </c:pt>
                <c:pt idx="952">
                  <c:v>798.4</c:v>
                </c:pt>
                <c:pt idx="953">
                  <c:v>797.7</c:v>
                </c:pt>
                <c:pt idx="954">
                  <c:v>789.7</c:v>
                </c:pt>
                <c:pt idx="955">
                  <c:v>790</c:v>
                </c:pt>
                <c:pt idx="956">
                  <c:v>795</c:v>
                </c:pt>
                <c:pt idx="957">
                  <c:v>795</c:v>
                </c:pt>
                <c:pt idx="958">
                  <c:v>796.4</c:v>
                </c:pt>
                <c:pt idx="959">
                  <c:v>794.8</c:v>
                </c:pt>
                <c:pt idx="960">
                  <c:v>783.7</c:v>
                </c:pt>
                <c:pt idx="961">
                  <c:v>783.1</c:v>
                </c:pt>
                <c:pt idx="962">
                  <c:v>789.2</c:v>
                </c:pt>
                <c:pt idx="963">
                  <c:v>786.6</c:v>
                </c:pt>
                <c:pt idx="964">
                  <c:v>786.6</c:v>
                </c:pt>
                <c:pt idx="965">
                  <c:v>786.8</c:v>
                </c:pt>
                <c:pt idx="966">
                  <c:v>783.8</c:v>
                </c:pt>
                <c:pt idx="967">
                  <c:v>788.6</c:v>
                </c:pt>
                <c:pt idx="968">
                  <c:v>787.6</c:v>
                </c:pt>
                <c:pt idx="969">
                  <c:v>785.2</c:v>
                </c:pt>
                <c:pt idx="970">
                  <c:v>787</c:v>
                </c:pt>
                <c:pt idx="971">
                  <c:v>787</c:v>
                </c:pt>
                <c:pt idx="972">
                  <c:v>788.1</c:v>
                </c:pt>
                <c:pt idx="973">
                  <c:v>780.5</c:v>
                </c:pt>
                <c:pt idx="974">
                  <c:v>785.7</c:v>
                </c:pt>
                <c:pt idx="975">
                  <c:v>785.2</c:v>
                </c:pt>
                <c:pt idx="976">
                  <c:v>787.6</c:v>
                </c:pt>
                <c:pt idx="977">
                  <c:v>791.8</c:v>
                </c:pt>
                <c:pt idx="978">
                  <c:v>791.8</c:v>
                </c:pt>
                <c:pt idx="979">
                  <c:v>791.9</c:v>
                </c:pt>
                <c:pt idx="980">
                  <c:v>790</c:v>
                </c:pt>
                <c:pt idx="981">
                  <c:v>788.4</c:v>
                </c:pt>
                <c:pt idx="982">
                  <c:v>789.3</c:v>
                </c:pt>
                <c:pt idx="983">
                  <c:v>796.5</c:v>
                </c:pt>
                <c:pt idx="984">
                  <c:v>814.5</c:v>
                </c:pt>
                <c:pt idx="985">
                  <c:v>814.5</c:v>
                </c:pt>
                <c:pt idx="986">
                  <c:v>815.1</c:v>
                </c:pt>
                <c:pt idx="987">
                  <c:v>818.9</c:v>
                </c:pt>
                <c:pt idx="988">
                  <c:v>823.4</c:v>
                </c:pt>
                <c:pt idx="989">
                  <c:v>816.5</c:v>
                </c:pt>
                <c:pt idx="990">
                  <c:v>823.4</c:v>
                </c:pt>
                <c:pt idx="991">
                  <c:v>823.8</c:v>
                </c:pt>
                <c:pt idx="992">
                  <c:v>823.8</c:v>
                </c:pt>
                <c:pt idx="993">
                  <c:v>822.7</c:v>
                </c:pt>
                <c:pt idx="994">
                  <c:v>822.1</c:v>
                </c:pt>
                <c:pt idx="995">
                  <c:v>814.9</c:v>
                </c:pt>
                <c:pt idx="996">
                  <c:v>808.6</c:v>
                </c:pt>
                <c:pt idx="997">
                  <c:v>806.7</c:v>
                </c:pt>
                <c:pt idx="998">
                  <c:v>802.8</c:v>
                </c:pt>
                <c:pt idx="999">
                  <c:v>802.8</c:v>
                </c:pt>
                <c:pt idx="1000">
                  <c:v>800.9</c:v>
                </c:pt>
                <c:pt idx="1001">
                  <c:v>790.9</c:v>
                </c:pt>
                <c:pt idx="1002">
                  <c:v>783.5</c:v>
                </c:pt>
                <c:pt idx="1003">
                  <c:v>788.4</c:v>
                </c:pt>
                <c:pt idx="1004">
                  <c:v>792.5</c:v>
                </c:pt>
                <c:pt idx="1005">
                  <c:v>787.1</c:v>
                </c:pt>
                <c:pt idx="1006">
                  <c:v>787.1</c:v>
                </c:pt>
                <c:pt idx="1007">
                  <c:v>786.9</c:v>
                </c:pt>
                <c:pt idx="1008">
                  <c:v>793.7</c:v>
                </c:pt>
                <c:pt idx="1009">
                  <c:v>793.6</c:v>
                </c:pt>
                <c:pt idx="1010">
                  <c:v>791.7</c:v>
                </c:pt>
                <c:pt idx="1011">
                  <c:v>798.1</c:v>
                </c:pt>
                <c:pt idx="1012">
                  <c:v>790.7</c:v>
                </c:pt>
                <c:pt idx="1013">
                  <c:v>790.7</c:v>
                </c:pt>
                <c:pt idx="1014">
                  <c:v>791.2</c:v>
                </c:pt>
                <c:pt idx="1015">
                  <c:v>786.7</c:v>
                </c:pt>
                <c:pt idx="1016">
                  <c:v>787.3</c:v>
                </c:pt>
                <c:pt idx="1017">
                  <c:v>781.4</c:v>
                </c:pt>
                <c:pt idx="1018">
                  <c:v>780.2</c:v>
                </c:pt>
                <c:pt idx="1019">
                  <c:v>781.1</c:v>
                </c:pt>
                <c:pt idx="1020">
                  <c:v>780.5</c:v>
                </c:pt>
                <c:pt idx="1021">
                  <c:v>780.8</c:v>
                </c:pt>
                <c:pt idx="1022">
                  <c:v>793.7</c:v>
                </c:pt>
                <c:pt idx="1023">
                  <c:v>791.3</c:v>
                </c:pt>
                <c:pt idx="1024">
                  <c:v>777.5</c:v>
                </c:pt>
                <c:pt idx="1025">
                  <c:v>774.7</c:v>
                </c:pt>
                <c:pt idx="1026">
                  <c:v>774.5</c:v>
                </c:pt>
                <c:pt idx="1027">
                  <c:v>774.9</c:v>
                </c:pt>
                <c:pt idx="1028">
                  <c:v>774.6</c:v>
                </c:pt>
                <c:pt idx="1029">
                  <c:v>774.2</c:v>
                </c:pt>
                <c:pt idx="1030">
                  <c:v>778</c:v>
                </c:pt>
                <c:pt idx="1031">
                  <c:v>776.6</c:v>
                </c:pt>
                <c:pt idx="1032">
                  <c:v>780.2</c:v>
                </c:pt>
                <c:pt idx="1033">
                  <c:v>777.4</c:v>
                </c:pt>
                <c:pt idx="1034">
                  <c:v>777.4</c:v>
                </c:pt>
                <c:pt idx="1035">
                  <c:v>776.9</c:v>
                </c:pt>
                <c:pt idx="1036">
                  <c:v>775.3</c:v>
                </c:pt>
                <c:pt idx="1037">
                  <c:v>761.4</c:v>
                </c:pt>
                <c:pt idx="1038">
                  <c:v>765</c:v>
                </c:pt>
                <c:pt idx="1039">
                  <c:v>772.2</c:v>
                </c:pt>
                <c:pt idx="1040">
                  <c:v>771.2</c:v>
                </c:pt>
                <c:pt idx="1041">
                  <c:v>771.6</c:v>
                </c:pt>
                <c:pt idx="1042">
                  <c:v>770.2</c:v>
                </c:pt>
                <c:pt idx="1043">
                  <c:v>770.7</c:v>
                </c:pt>
                <c:pt idx="1044">
                  <c:v>780</c:v>
                </c:pt>
                <c:pt idx="1045">
                  <c:v>782.8</c:v>
                </c:pt>
                <c:pt idx="1046">
                  <c:v>779.5</c:v>
                </c:pt>
                <c:pt idx="1047">
                  <c:v>774.1</c:v>
                </c:pt>
                <c:pt idx="1048">
                  <c:v>774.5</c:v>
                </c:pt>
                <c:pt idx="1049">
                  <c:v>773.3</c:v>
                </c:pt>
                <c:pt idx="1050">
                  <c:v>773.9</c:v>
                </c:pt>
                <c:pt idx="1051">
                  <c:v>792</c:v>
                </c:pt>
                <c:pt idx="1052">
                  <c:v>796.4</c:v>
                </c:pt>
                <c:pt idx="1053">
                  <c:v>791.8</c:v>
                </c:pt>
                <c:pt idx="1054">
                  <c:v>788.9</c:v>
                </c:pt>
                <c:pt idx="1055">
                  <c:v>788.8</c:v>
                </c:pt>
                <c:pt idx="1056">
                  <c:v>789.1</c:v>
                </c:pt>
                <c:pt idx="1057">
                  <c:v>792.2</c:v>
                </c:pt>
                <c:pt idx="1058">
                  <c:v>790.6</c:v>
                </c:pt>
                <c:pt idx="1059">
                  <c:v>791.7</c:v>
                </c:pt>
                <c:pt idx="1060">
                  <c:v>804.7</c:v>
                </c:pt>
                <c:pt idx="1061">
                  <c:v>806.1</c:v>
                </c:pt>
                <c:pt idx="1062">
                  <c:v>806.2</c:v>
                </c:pt>
                <c:pt idx="1063">
                  <c:v>806.9</c:v>
                </c:pt>
                <c:pt idx="1064">
                  <c:v>798.6</c:v>
                </c:pt>
                <c:pt idx="1065">
                  <c:v>800.3</c:v>
                </c:pt>
                <c:pt idx="1066">
                  <c:v>800.3</c:v>
                </c:pt>
                <c:pt idx="1067">
                  <c:v>798.5</c:v>
                </c:pt>
                <c:pt idx="1068">
                  <c:v>801.3</c:v>
                </c:pt>
                <c:pt idx="1069">
                  <c:v>801.3</c:v>
                </c:pt>
                <c:pt idx="1070">
                  <c:v>802</c:v>
                </c:pt>
                <c:pt idx="1071">
                  <c:v>790.1</c:v>
                </c:pt>
                <c:pt idx="1072">
                  <c:v>789.9</c:v>
                </c:pt>
                <c:pt idx="1073">
                  <c:v>795.4</c:v>
                </c:pt>
                <c:pt idx="1074">
                  <c:v>795.6</c:v>
                </c:pt>
                <c:pt idx="1075">
                  <c:v>785.6</c:v>
                </c:pt>
                <c:pt idx="1076">
                  <c:v>785.5</c:v>
                </c:pt>
                <c:pt idx="1077">
                  <c:v>785.5</c:v>
                </c:pt>
                <c:pt idx="1078">
                  <c:v>785.5</c:v>
                </c:pt>
                <c:pt idx="1079">
                  <c:v>787.8</c:v>
                </c:pt>
                <c:pt idx="1080">
                  <c:v>787.5</c:v>
                </c:pt>
                <c:pt idx="1081">
                  <c:v>787.7</c:v>
                </c:pt>
                <c:pt idx="1082">
                  <c:v>784.7</c:v>
                </c:pt>
                <c:pt idx="1083">
                  <c:v>784.6</c:v>
                </c:pt>
                <c:pt idx="1084">
                  <c:v>784.3</c:v>
                </c:pt>
                <c:pt idx="1085">
                  <c:v>773.4</c:v>
                </c:pt>
                <c:pt idx="1086">
                  <c:v>772.8</c:v>
                </c:pt>
                <c:pt idx="1087">
                  <c:v>762.5</c:v>
                </c:pt>
                <c:pt idx="1088">
                  <c:v>763.2</c:v>
                </c:pt>
                <c:pt idx="1089">
                  <c:v>777.7</c:v>
                </c:pt>
                <c:pt idx="1090">
                  <c:v>777.8</c:v>
                </c:pt>
                <c:pt idx="1091">
                  <c:v>777</c:v>
                </c:pt>
                <c:pt idx="1092">
                  <c:v>796.1</c:v>
                </c:pt>
                <c:pt idx="1093">
                  <c:v>799.2</c:v>
                </c:pt>
                <c:pt idx="1094">
                  <c:v>798.6</c:v>
                </c:pt>
                <c:pt idx="1095">
                  <c:v>799.4</c:v>
                </c:pt>
                <c:pt idx="1096">
                  <c:v>800.6</c:v>
                </c:pt>
                <c:pt idx="1097">
                  <c:v>800.4</c:v>
                </c:pt>
                <c:pt idx="1098">
                  <c:v>800.1</c:v>
                </c:pt>
                <c:pt idx="1099">
                  <c:v>806.4</c:v>
                </c:pt>
                <c:pt idx="1100">
                  <c:v>796.8</c:v>
                </c:pt>
                <c:pt idx="1101">
                  <c:v>793.4</c:v>
                </c:pt>
                <c:pt idx="1102">
                  <c:v>791.9</c:v>
                </c:pt>
                <c:pt idx="1103">
                  <c:v>793.1</c:v>
                </c:pt>
                <c:pt idx="1104">
                  <c:v>793.3</c:v>
                </c:pt>
                <c:pt idx="1105">
                  <c:v>793.3</c:v>
                </c:pt>
                <c:pt idx="1106">
                  <c:v>795.7</c:v>
                </c:pt>
                <c:pt idx="1107">
                  <c:v>794.2</c:v>
                </c:pt>
                <c:pt idx="1108">
                  <c:v>796.7</c:v>
                </c:pt>
                <c:pt idx="1109">
                  <c:v>797.5</c:v>
                </c:pt>
                <c:pt idx="1110">
                  <c:v>799.1</c:v>
                </c:pt>
                <c:pt idx="1111">
                  <c:v>799.4</c:v>
                </c:pt>
                <c:pt idx="1112">
                  <c:v>799.2</c:v>
                </c:pt>
                <c:pt idx="1113">
                  <c:v>806.7</c:v>
                </c:pt>
                <c:pt idx="1114">
                  <c:v>805.7</c:v>
                </c:pt>
                <c:pt idx="1115">
                  <c:v>796.9</c:v>
                </c:pt>
                <c:pt idx="1116">
                  <c:v>795.3</c:v>
                </c:pt>
                <c:pt idx="1117">
                  <c:v>795.7</c:v>
                </c:pt>
                <c:pt idx="1118">
                  <c:v>796.9</c:v>
                </c:pt>
                <c:pt idx="1119">
                  <c:v>796.9</c:v>
                </c:pt>
                <c:pt idx="1120">
                  <c:v>794.5</c:v>
                </c:pt>
                <c:pt idx="1121">
                  <c:v>793.9</c:v>
                </c:pt>
                <c:pt idx="1122">
                  <c:v>791.8</c:v>
                </c:pt>
                <c:pt idx="1123">
                  <c:v>789.1</c:v>
                </c:pt>
                <c:pt idx="1124">
                  <c:v>786.7</c:v>
                </c:pt>
                <c:pt idx="1125">
                  <c:v>786.7</c:v>
                </c:pt>
                <c:pt idx="1126">
                  <c:v>786.8</c:v>
                </c:pt>
                <c:pt idx="1127">
                  <c:v>782.5</c:v>
                </c:pt>
                <c:pt idx="1128">
                  <c:v>780.6</c:v>
                </c:pt>
                <c:pt idx="1129">
                  <c:v>775.1</c:v>
                </c:pt>
                <c:pt idx="1130">
                  <c:v>783</c:v>
                </c:pt>
                <c:pt idx="1131">
                  <c:v>784.1</c:v>
                </c:pt>
                <c:pt idx="1132">
                  <c:v>784</c:v>
                </c:pt>
                <c:pt idx="1133">
                  <c:v>783</c:v>
                </c:pt>
                <c:pt idx="1134">
                  <c:v>780.9</c:v>
                </c:pt>
                <c:pt idx="1135">
                  <c:v>781</c:v>
                </c:pt>
                <c:pt idx="1136">
                  <c:v>782.7</c:v>
                </c:pt>
                <c:pt idx="1137">
                  <c:v>784.1</c:v>
                </c:pt>
                <c:pt idx="1138">
                  <c:v>775.9</c:v>
                </c:pt>
                <c:pt idx="1139">
                  <c:v>775.5</c:v>
                </c:pt>
                <c:pt idx="1140">
                  <c:v>775.2</c:v>
                </c:pt>
                <c:pt idx="1141">
                  <c:v>780.3</c:v>
                </c:pt>
                <c:pt idx="1142">
                  <c:v>804.5</c:v>
                </c:pt>
                <c:pt idx="1143">
                  <c:v>818</c:v>
                </c:pt>
                <c:pt idx="1144">
                  <c:v>820.7</c:v>
                </c:pt>
                <c:pt idx="1145">
                  <c:v>825</c:v>
                </c:pt>
                <c:pt idx="1146">
                  <c:v>824.7</c:v>
                </c:pt>
                <c:pt idx="1147">
                  <c:v>824.4</c:v>
                </c:pt>
                <c:pt idx="1148">
                  <c:v>835.8</c:v>
                </c:pt>
                <c:pt idx="1149">
                  <c:v>831.9</c:v>
                </c:pt>
                <c:pt idx="1150">
                  <c:v>832.2</c:v>
                </c:pt>
                <c:pt idx="1151">
                  <c:v>837.3</c:v>
                </c:pt>
                <c:pt idx="1152">
                  <c:v>834</c:v>
                </c:pt>
                <c:pt idx="1153">
                  <c:v>833.5</c:v>
                </c:pt>
                <c:pt idx="1154">
                  <c:v>833.8</c:v>
                </c:pt>
                <c:pt idx="1155">
                  <c:v>824.7</c:v>
                </c:pt>
                <c:pt idx="1156">
                  <c:v>841.1</c:v>
                </c:pt>
                <c:pt idx="1157">
                  <c:v>836.8</c:v>
                </c:pt>
                <c:pt idx="1158">
                  <c:v>840.6</c:v>
                </c:pt>
                <c:pt idx="1159">
                  <c:v>837.2</c:v>
                </c:pt>
                <c:pt idx="1160">
                  <c:v>837.4</c:v>
                </c:pt>
                <c:pt idx="1161">
                  <c:v>837.4</c:v>
                </c:pt>
                <c:pt idx="1162">
                  <c:v>835.9</c:v>
                </c:pt>
                <c:pt idx="1163">
                  <c:v>835.4</c:v>
                </c:pt>
                <c:pt idx="1164">
                  <c:v>836.4</c:v>
                </c:pt>
                <c:pt idx="1165">
                  <c:v>828.8</c:v>
                </c:pt>
                <c:pt idx="1166">
                  <c:v>827.6</c:v>
                </c:pt>
                <c:pt idx="1167">
                  <c:v>827.2</c:v>
                </c:pt>
                <c:pt idx="1168">
                  <c:v>826.9</c:v>
                </c:pt>
                <c:pt idx="1169">
                  <c:v>826.6</c:v>
                </c:pt>
                <c:pt idx="1170">
                  <c:v>824</c:v>
                </c:pt>
                <c:pt idx="1171">
                  <c:v>823.1</c:v>
                </c:pt>
                <c:pt idx="1172">
                  <c:v>822.1</c:v>
                </c:pt>
                <c:pt idx="1173">
                  <c:v>810.7</c:v>
                </c:pt>
                <c:pt idx="1174">
                  <c:v>810.6</c:v>
                </c:pt>
                <c:pt idx="1175">
                  <c:v>810.4</c:v>
                </c:pt>
                <c:pt idx="1176">
                  <c:v>803.6</c:v>
                </c:pt>
                <c:pt idx="1177">
                  <c:v>801.6</c:v>
                </c:pt>
                <c:pt idx="1178">
                  <c:v>809.8</c:v>
                </c:pt>
                <c:pt idx="1179">
                  <c:v>809.2</c:v>
                </c:pt>
                <c:pt idx="1180">
                  <c:v>805.6</c:v>
                </c:pt>
                <c:pt idx="1181">
                  <c:v>805.7</c:v>
                </c:pt>
                <c:pt idx="1182">
                  <c:v>806.4</c:v>
                </c:pt>
                <c:pt idx="1183">
                  <c:v>798.7</c:v>
                </c:pt>
                <c:pt idx="1184">
                  <c:v>786.4</c:v>
                </c:pt>
                <c:pt idx="1185">
                  <c:v>782.7</c:v>
                </c:pt>
                <c:pt idx="1186">
                  <c:v>788.4</c:v>
                </c:pt>
                <c:pt idx="1187">
                  <c:v>777.1</c:v>
                </c:pt>
                <c:pt idx="1188">
                  <c:v>778.1</c:v>
                </c:pt>
                <c:pt idx="1189">
                  <c:v>777.6</c:v>
                </c:pt>
                <c:pt idx="1190">
                  <c:v>780.5</c:v>
                </c:pt>
                <c:pt idx="1191">
                  <c:v>783.7</c:v>
                </c:pt>
                <c:pt idx="1192">
                  <c:v>782.2</c:v>
                </c:pt>
                <c:pt idx="1193">
                  <c:v>784.7</c:v>
                </c:pt>
                <c:pt idx="1194">
                  <c:v>784.1</c:v>
                </c:pt>
                <c:pt idx="1195">
                  <c:v>783.9</c:v>
                </c:pt>
                <c:pt idx="1196">
                  <c:v>783.2</c:v>
                </c:pt>
                <c:pt idx="1197">
                  <c:v>787</c:v>
                </c:pt>
                <c:pt idx="1198">
                  <c:v>790.4</c:v>
                </c:pt>
                <c:pt idx="1199">
                  <c:v>784.4</c:v>
                </c:pt>
                <c:pt idx="1200">
                  <c:v>780.7</c:v>
                </c:pt>
                <c:pt idx="1201">
                  <c:v>783</c:v>
                </c:pt>
                <c:pt idx="1202">
                  <c:v>782.3</c:v>
                </c:pt>
                <c:pt idx="1203">
                  <c:v>781.9</c:v>
                </c:pt>
                <c:pt idx="1204">
                  <c:v>777.2</c:v>
                </c:pt>
                <c:pt idx="1205">
                  <c:v>764.2</c:v>
                </c:pt>
                <c:pt idx="1206">
                  <c:v>769.1</c:v>
                </c:pt>
                <c:pt idx="1207">
                  <c:v>763.4</c:v>
                </c:pt>
                <c:pt idx="1208">
                  <c:v>770.1</c:v>
                </c:pt>
                <c:pt idx="1209">
                  <c:v>769.4</c:v>
                </c:pt>
                <c:pt idx="1210">
                  <c:v>769.1</c:v>
                </c:pt>
                <c:pt idx="1211">
                  <c:v>774.8</c:v>
                </c:pt>
                <c:pt idx="1212">
                  <c:v>766.1</c:v>
                </c:pt>
                <c:pt idx="1213">
                  <c:v>768.5</c:v>
                </c:pt>
                <c:pt idx="1214">
                  <c:v>758.4</c:v>
                </c:pt>
                <c:pt idx="1215">
                  <c:v>767.1</c:v>
                </c:pt>
                <c:pt idx="1216">
                  <c:v>767.2</c:v>
                </c:pt>
                <c:pt idx="1217">
                  <c:v>767</c:v>
                </c:pt>
                <c:pt idx="1218">
                  <c:v>762.3</c:v>
                </c:pt>
                <c:pt idx="1219">
                  <c:v>753.8</c:v>
                </c:pt>
                <c:pt idx="1220">
                  <c:v>743.3</c:v>
                </c:pt>
                <c:pt idx="1221">
                  <c:v>754.8</c:v>
                </c:pt>
                <c:pt idx="1222">
                  <c:v>764.7</c:v>
                </c:pt>
                <c:pt idx="1223">
                  <c:v>762.5</c:v>
                </c:pt>
                <c:pt idx="1224">
                  <c:v>764</c:v>
                </c:pt>
                <c:pt idx="1225">
                  <c:v>761.9</c:v>
                </c:pt>
                <c:pt idx="1226">
                  <c:v>767.8</c:v>
                </c:pt>
                <c:pt idx="1227">
                  <c:v>765.4</c:v>
                </c:pt>
                <c:pt idx="1228">
                  <c:v>768.3</c:v>
                </c:pt>
                <c:pt idx="1229">
                  <c:v>765.8</c:v>
                </c:pt>
                <c:pt idx="1230">
                  <c:v>766.9</c:v>
                </c:pt>
                <c:pt idx="1231">
                  <c:v>767.5</c:v>
                </c:pt>
                <c:pt idx="1232">
                  <c:v>763.9</c:v>
                </c:pt>
                <c:pt idx="1233">
                  <c:v>770.3</c:v>
                </c:pt>
                <c:pt idx="1234">
                  <c:v>763.2</c:v>
                </c:pt>
                <c:pt idx="1235">
                  <c:v>763.9</c:v>
                </c:pt>
                <c:pt idx="1236">
                  <c:v>761.7</c:v>
                </c:pt>
                <c:pt idx="1237">
                  <c:v>761.7</c:v>
                </c:pt>
                <c:pt idx="1238">
                  <c:v>759.4</c:v>
                </c:pt>
                <c:pt idx="1239">
                  <c:v>760.2</c:v>
                </c:pt>
                <c:pt idx="1240">
                  <c:v>761.6</c:v>
                </c:pt>
                <c:pt idx="1241">
                  <c:v>759.2</c:v>
                </c:pt>
                <c:pt idx="1242">
                  <c:v>744.3</c:v>
                </c:pt>
                <c:pt idx="1243">
                  <c:v>749.9</c:v>
                </c:pt>
                <c:pt idx="1244">
                  <c:v>749.9</c:v>
                </c:pt>
                <c:pt idx="1245">
                  <c:v>749.1</c:v>
                </c:pt>
                <c:pt idx="1246">
                  <c:v>749</c:v>
                </c:pt>
                <c:pt idx="1247">
                  <c:v>755.6</c:v>
                </c:pt>
                <c:pt idx="1248">
                  <c:v>764.6</c:v>
                </c:pt>
                <c:pt idx="1249">
                  <c:v>760.8</c:v>
                </c:pt>
                <c:pt idx="1250">
                  <c:v>765.2</c:v>
                </c:pt>
                <c:pt idx="1251">
                  <c:v>765.2</c:v>
                </c:pt>
                <c:pt idx="1252">
                  <c:v>762.4</c:v>
                </c:pt>
                <c:pt idx="1253">
                  <c:v>781.4</c:v>
                </c:pt>
                <c:pt idx="1254">
                  <c:v>791.9</c:v>
                </c:pt>
                <c:pt idx="1255">
                  <c:v>794.8</c:v>
                </c:pt>
                <c:pt idx="1256">
                  <c:v>796</c:v>
                </c:pt>
                <c:pt idx="1257">
                  <c:v>783.8</c:v>
                </c:pt>
                <c:pt idx="1258">
                  <c:v>783.8</c:v>
                </c:pt>
                <c:pt idx="1259">
                  <c:v>782</c:v>
                </c:pt>
                <c:pt idx="1260">
                  <c:v>780.7</c:v>
                </c:pt>
                <c:pt idx="1261">
                  <c:v>778.2</c:v>
                </c:pt>
                <c:pt idx="1262">
                  <c:v>787.4</c:v>
                </c:pt>
                <c:pt idx="1263">
                  <c:v>798</c:v>
                </c:pt>
                <c:pt idx="1264">
                  <c:v>800.5</c:v>
                </c:pt>
                <c:pt idx="1265">
                  <c:v>800.5</c:v>
                </c:pt>
                <c:pt idx="1266">
                  <c:v>798</c:v>
                </c:pt>
                <c:pt idx="1267">
                  <c:v>800.6</c:v>
                </c:pt>
                <c:pt idx="1268">
                  <c:v>810.3</c:v>
                </c:pt>
                <c:pt idx="1269">
                  <c:v>808.3</c:v>
                </c:pt>
                <c:pt idx="1270">
                  <c:v>806.1</c:v>
                </c:pt>
                <c:pt idx="1271">
                  <c:v>799.1</c:v>
                </c:pt>
                <c:pt idx="1272">
                  <c:v>799.1</c:v>
                </c:pt>
                <c:pt idx="1273">
                  <c:v>798</c:v>
                </c:pt>
                <c:pt idx="1274">
                  <c:v>790.9</c:v>
                </c:pt>
                <c:pt idx="1275">
                  <c:v>809.3</c:v>
                </c:pt>
                <c:pt idx="1276">
                  <c:v>811.4</c:v>
                </c:pt>
                <c:pt idx="1277">
                  <c:v>821.7</c:v>
                </c:pt>
                <c:pt idx="1278">
                  <c:v>815.6</c:v>
                </c:pt>
                <c:pt idx="1279">
                  <c:v>815.6</c:v>
                </c:pt>
                <c:pt idx="1280">
                  <c:v>816</c:v>
                </c:pt>
                <c:pt idx="1281">
                  <c:v>813.5</c:v>
                </c:pt>
                <c:pt idx="1282">
                  <c:v>812.3</c:v>
                </c:pt>
                <c:pt idx="1283">
                  <c:v>818.2</c:v>
                </c:pt>
                <c:pt idx="1284">
                  <c:v>818.6</c:v>
                </c:pt>
                <c:pt idx="1285">
                  <c:v>818.8</c:v>
                </c:pt>
                <c:pt idx="1286">
                  <c:v>818.8</c:v>
                </c:pt>
                <c:pt idx="1287">
                  <c:v>820.5</c:v>
                </c:pt>
                <c:pt idx="1288">
                  <c:v>825.8</c:v>
                </c:pt>
                <c:pt idx="1289">
                  <c:v>826.4</c:v>
                </c:pt>
                <c:pt idx="1290">
                  <c:v>811.7</c:v>
                </c:pt>
                <c:pt idx="1291">
                  <c:v>810.4</c:v>
                </c:pt>
                <c:pt idx="1292">
                  <c:v>806.6</c:v>
                </c:pt>
                <c:pt idx="1293">
                  <c:v>803.7</c:v>
                </c:pt>
                <c:pt idx="1294">
                  <c:v>804</c:v>
                </c:pt>
                <c:pt idx="1295">
                  <c:v>811.8</c:v>
                </c:pt>
                <c:pt idx="1296">
                  <c:v>815.3</c:v>
                </c:pt>
                <c:pt idx="1297">
                  <c:v>815.7</c:v>
                </c:pt>
                <c:pt idx="1298">
                  <c:v>812</c:v>
                </c:pt>
                <c:pt idx="1299">
                  <c:v>816.3</c:v>
                </c:pt>
                <c:pt idx="1300">
                  <c:v>814.6</c:v>
                </c:pt>
                <c:pt idx="1301">
                  <c:v>813.8</c:v>
                </c:pt>
                <c:pt idx="1302">
                  <c:v>845.9</c:v>
                </c:pt>
                <c:pt idx="1303">
                  <c:v>847.5</c:v>
                </c:pt>
                <c:pt idx="1304">
                  <c:v>860.3</c:v>
                </c:pt>
                <c:pt idx="1305">
                  <c:v>858.2</c:v>
                </c:pt>
                <c:pt idx="1306">
                  <c:v>842.6</c:v>
                </c:pt>
                <c:pt idx="1307">
                  <c:v>842.6</c:v>
                </c:pt>
                <c:pt idx="1308">
                  <c:v>842.3</c:v>
                </c:pt>
                <c:pt idx="1309">
                  <c:v>837.3</c:v>
                </c:pt>
                <c:pt idx="1310">
                  <c:v>834.7</c:v>
                </c:pt>
                <c:pt idx="1311">
                  <c:v>829.7</c:v>
                </c:pt>
                <c:pt idx="1312">
                  <c:v>827.6</c:v>
                </c:pt>
                <c:pt idx="1313">
                  <c:v>821.6</c:v>
                </c:pt>
                <c:pt idx="1314">
                  <c:v>822.7</c:v>
                </c:pt>
                <c:pt idx="1315">
                  <c:v>824</c:v>
                </c:pt>
                <c:pt idx="1316">
                  <c:v>828.2</c:v>
                </c:pt>
                <c:pt idx="1317">
                  <c:v>825.7</c:v>
                </c:pt>
                <c:pt idx="1318">
                  <c:v>820.2</c:v>
                </c:pt>
                <c:pt idx="1319">
                  <c:v>825.6</c:v>
                </c:pt>
                <c:pt idx="1320">
                  <c:v>829.7</c:v>
                </c:pt>
                <c:pt idx="1321">
                  <c:v>829.7</c:v>
                </c:pt>
                <c:pt idx="1322">
                  <c:v>828.8</c:v>
                </c:pt>
                <c:pt idx="1323">
                  <c:v>831.7</c:v>
                </c:pt>
                <c:pt idx="1324">
                  <c:v>821.8</c:v>
                </c:pt>
                <c:pt idx="1325">
                  <c:v>817.6</c:v>
                </c:pt>
                <c:pt idx="1326">
                  <c:v>806.9</c:v>
                </c:pt>
                <c:pt idx="1327">
                  <c:v>812</c:v>
                </c:pt>
                <c:pt idx="1328">
                  <c:v>812</c:v>
                </c:pt>
                <c:pt idx="1329">
                  <c:v>811.4</c:v>
                </c:pt>
                <c:pt idx="1330">
                  <c:v>809.8</c:v>
                </c:pt>
                <c:pt idx="1331">
                  <c:v>808.1</c:v>
                </c:pt>
                <c:pt idx="1332">
                  <c:v>824</c:v>
                </c:pt>
                <c:pt idx="1333">
                  <c:v>818.6</c:v>
                </c:pt>
                <c:pt idx="1334">
                  <c:v>808.8</c:v>
                </c:pt>
                <c:pt idx="1335">
                  <c:v>808.8</c:v>
                </c:pt>
                <c:pt idx="1336">
                  <c:v>808.5</c:v>
                </c:pt>
                <c:pt idx="1337">
                  <c:v>810.1</c:v>
                </c:pt>
                <c:pt idx="1338">
                  <c:v>804.8</c:v>
                </c:pt>
                <c:pt idx="1339">
                  <c:v>798</c:v>
                </c:pt>
                <c:pt idx="1340">
                  <c:v>783</c:v>
                </c:pt>
                <c:pt idx="1341">
                  <c:v>784.9</c:v>
                </c:pt>
                <c:pt idx="1342">
                  <c:v>784.9</c:v>
                </c:pt>
                <c:pt idx="1343">
                  <c:v>785.2</c:v>
                </c:pt>
                <c:pt idx="1344">
                  <c:v>794.8</c:v>
                </c:pt>
                <c:pt idx="1345">
                  <c:v>795.2</c:v>
                </c:pt>
                <c:pt idx="1346">
                  <c:v>792.8</c:v>
                </c:pt>
                <c:pt idx="1347">
                  <c:v>807.7</c:v>
                </c:pt>
                <c:pt idx="1348">
                  <c:v>819.9</c:v>
                </c:pt>
                <c:pt idx="1349">
                  <c:v>819.9</c:v>
                </c:pt>
                <c:pt idx="1350">
                  <c:v>820.8</c:v>
                </c:pt>
                <c:pt idx="1351">
                  <c:v>816.8</c:v>
                </c:pt>
                <c:pt idx="1352">
                  <c:v>821.8</c:v>
                </c:pt>
                <c:pt idx="1353">
                  <c:v>828.4</c:v>
                </c:pt>
                <c:pt idx="1354">
                  <c:v>829.5</c:v>
                </c:pt>
                <c:pt idx="1355">
                  <c:v>829.1</c:v>
                </c:pt>
                <c:pt idx="1356">
                  <c:v>829.1</c:v>
                </c:pt>
                <c:pt idx="1357">
                  <c:v>829</c:v>
                </c:pt>
                <c:pt idx="1358">
                  <c:v>824.1</c:v>
                </c:pt>
                <c:pt idx="1359">
                  <c:v>819.3</c:v>
                </c:pt>
                <c:pt idx="1360">
                  <c:v>824.6</c:v>
                </c:pt>
                <c:pt idx="1361">
                  <c:v>822.1</c:v>
                </c:pt>
                <c:pt idx="1362">
                  <c:v>860.3</c:v>
                </c:pt>
                <c:pt idx="1363">
                  <c:v>860.3</c:v>
                </c:pt>
                <c:pt idx="1364">
                  <c:v>860.1</c:v>
                </c:pt>
                <c:pt idx="1365">
                  <c:v>860.1</c:v>
                </c:pt>
                <c:pt idx="1366">
                  <c:v>838.4</c:v>
                </c:pt>
                <c:pt idx="1367">
                  <c:v>841.5</c:v>
                </c:pt>
                <c:pt idx="1368">
                  <c:v>837.2</c:v>
                </c:pt>
                <c:pt idx="1369">
                  <c:v>826.4</c:v>
                </c:pt>
                <c:pt idx="1370">
                  <c:v>826.4</c:v>
                </c:pt>
                <c:pt idx="1371">
                  <c:v>828.2</c:v>
                </c:pt>
                <c:pt idx="1372">
                  <c:v>824.7</c:v>
                </c:pt>
                <c:pt idx="1373">
                  <c:v>827.4</c:v>
                </c:pt>
                <c:pt idx="1374">
                  <c:v>842</c:v>
                </c:pt>
                <c:pt idx="1375">
                  <c:v>839</c:v>
                </c:pt>
                <c:pt idx="1376">
                  <c:v>839.5</c:v>
                </c:pt>
                <c:pt idx="1377">
                  <c:v>839.5</c:v>
                </c:pt>
                <c:pt idx="1378">
                  <c:v>839.4</c:v>
                </c:pt>
                <c:pt idx="1379">
                  <c:v>840.3</c:v>
                </c:pt>
                <c:pt idx="1380">
                  <c:v>848.4</c:v>
                </c:pt>
                <c:pt idx="1381">
                  <c:v>842</c:v>
                </c:pt>
                <c:pt idx="1382">
                  <c:v>838.7</c:v>
                </c:pt>
                <c:pt idx="1383">
                  <c:v>837.3</c:v>
                </c:pt>
                <c:pt idx="1384">
                  <c:v>837.7</c:v>
                </c:pt>
                <c:pt idx="1385">
                  <c:v>837.4</c:v>
                </c:pt>
                <c:pt idx="1386">
                  <c:v>841</c:v>
                </c:pt>
                <c:pt idx="1387">
                  <c:v>838.4</c:v>
                </c:pt>
                <c:pt idx="1388">
                  <c:v>834.2</c:v>
                </c:pt>
                <c:pt idx="1389">
                  <c:v>847.9</c:v>
                </c:pt>
                <c:pt idx="1390">
                  <c:v>852.6</c:v>
                </c:pt>
                <c:pt idx="1391">
                  <c:v>851.1</c:v>
                </c:pt>
                <c:pt idx="1392">
                  <c:v>851</c:v>
                </c:pt>
                <c:pt idx="1393">
                  <c:v>835.4</c:v>
                </c:pt>
                <c:pt idx="1394">
                  <c:v>833</c:v>
                </c:pt>
                <c:pt idx="1395">
                  <c:v>832.9</c:v>
                </c:pt>
                <c:pt idx="1396">
                  <c:v>844.6</c:v>
                </c:pt>
                <c:pt idx="1397">
                  <c:v>840.8</c:v>
                </c:pt>
                <c:pt idx="1398">
                  <c:v>840.5</c:v>
                </c:pt>
                <c:pt idx="1399">
                  <c:v>841.6</c:v>
                </c:pt>
                <c:pt idx="1400">
                  <c:v>843</c:v>
                </c:pt>
                <c:pt idx="1401">
                  <c:v>835.9</c:v>
                </c:pt>
                <c:pt idx="1402">
                  <c:v>840.3</c:v>
                </c:pt>
                <c:pt idx="1403">
                  <c:v>833.1</c:v>
                </c:pt>
                <c:pt idx="1404">
                  <c:v>825.3</c:v>
                </c:pt>
                <c:pt idx="1405">
                  <c:v>824.7</c:v>
                </c:pt>
                <c:pt idx="1406">
                  <c:v>824.6</c:v>
                </c:pt>
                <c:pt idx="1407">
                  <c:v>827.7</c:v>
                </c:pt>
                <c:pt idx="1408">
                  <c:v>823.6</c:v>
                </c:pt>
                <c:pt idx="1409">
                  <c:v>841.8</c:v>
                </c:pt>
                <c:pt idx="1410">
                  <c:v>845</c:v>
                </c:pt>
                <c:pt idx="1411">
                  <c:v>863.3</c:v>
                </c:pt>
                <c:pt idx="1412">
                  <c:v>863.3</c:v>
                </c:pt>
                <c:pt idx="1413">
                  <c:v>863.2</c:v>
                </c:pt>
                <c:pt idx="1414">
                  <c:v>860.6</c:v>
                </c:pt>
                <c:pt idx="1415">
                  <c:v>867.3</c:v>
                </c:pt>
                <c:pt idx="1416">
                  <c:v>865.1</c:v>
                </c:pt>
                <c:pt idx="1417">
                  <c:v>867.8</c:v>
                </c:pt>
                <c:pt idx="1418">
                  <c:v>860.3</c:v>
                </c:pt>
                <c:pt idx="1419">
                  <c:v>859.4</c:v>
                </c:pt>
                <c:pt idx="1420">
                  <c:v>859.4</c:v>
                </c:pt>
                <c:pt idx="1421">
                  <c:v>859.9</c:v>
                </c:pt>
                <c:pt idx="1422">
                  <c:v>863.7</c:v>
                </c:pt>
                <c:pt idx="1423">
                  <c:v>855.9</c:v>
                </c:pt>
                <c:pt idx="1424">
                  <c:v>856</c:v>
                </c:pt>
                <c:pt idx="1425">
                  <c:v>858</c:v>
                </c:pt>
                <c:pt idx="1426">
                  <c:v>858.5</c:v>
                </c:pt>
                <c:pt idx="1427">
                  <c:v>859</c:v>
                </c:pt>
                <c:pt idx="1428">
                  <c:v>857.4</c:v>
                </c:pt>
                <c:pt idx="1429">
                  <c:v>864.6</c:v>
                </c:pt>
                <c:pt idx="1430">
                  <c:v>878.1</c:v>
                </c:pt>
                <c:pt idx="1431">
                  <c:v>877.7</c:v>
                </c:pt>
                <c:pt idx="1432">
                  <c:v>875.9</c:v>
                </c:pt>
                <c:pt idx="1433">
                  <c:v>875.5</c:v>
                </c:pt>
                <c:pt idx="1434">
                  <c:v>875.4</c:v>
                </c:pt>
                <c:pt idx="1435">
                  <c:v>860.5</c:v>
                </c:pt>
                <c:pt idx="1436">
                  <c:v>870.2</c:v>
                </c:pt>
                <c:pt idx="1437">
                  <c:v>861.8</c:v>
                </c:pt>
                <c:pt idx="1438">
                  <c:v>859.7</c:v>
                </c:pt>
                <c:pt idx="1439">
                  <c:v>867</c:v>
                </c:pt>
                <c:pt idx="1440">
                  <c:v>867.1</c:v>
                </c:pt>
                <c:pt idx="1441">
                  <c:v>867.2</c:v>
                </c:pt>
                <c:pt idx="1442">
                  <c:v>873.3</c:v>
                </c:pt>
                <c:pt idx="1443">
                  <c:v>867.7</c:v>
                </c:pt>
                <c:pt idx="1444">
                  <c:v>896.4</c:v>
                </c:pt>
                <c:pt idx="1445">
                  <c:v>887.9</c:v>
                </c:pt>
                <c:pt idx="1446">
                  <c:v>869.9</c:v>
                </c:pt>
                <c:pt idx="1447">
                  <c:v>870.1</c:v>
                </c:pt>
                <c:pt idx="1448">
                  <c:v>869.4</c:v>
                </c:pt>
                <c:pt idx="1449">
                  <c:v>873.8</c:v>
                </c:pt>
                <c:pt idx="1450">
                  <c:v>858.3</c:v>
                </c:pt>
                <c:pt idx="1451">
                  <c:v>859.6</c:v>
                </c:pt>
                <c:pt idx="1452">
                  <c:v>909.6</c:v>
                </c:pt>
                <c:pt idx="1453">
                  <c:v>914</c:v>
                </c:pt>
                <c:pt idx="1454">
                  <c:v>910.9</c:v>
                </c:pt>
                <c:pt idx="1455">
                  <c:v>910.5</c:v>
                </c:pt>
                <c:pt idx="1456">
                  <c:v>925.9</c:v>
                </c:pt>
                <c:pt idx="1457">
                  <c:v>915.6</c:v>
                </c:pt>
                <c:pt idx="1458">
                  <c:v>905.5</c:v>
                </c:pt>
                <c:pt idx="1459">
                  <c:v>886.6</c:v>
                </c:pt>
                <c:pt idx="1460">
                  <c:v>886.7</c:v>
                </c:pt>
                <c:pt idx="1461">
                  <c:v>886.4</c:v>
                </c:pt>
                <c:pt idx="1462">
                  <c:v>886.8</c:v>
                </c:pt>
                <c:pt idx="1463">
                  <c:v>876.8</c:v>
                </c:pt>
                <c:pt idx="1464">
                  <c:v>882.7</c:v>
                </c:pt>
                <c:pt idx="1465">
                  <c:v>876.9</c:v>
                </c:pt>
                <c:pt idx="1466">
                  <c:v>870</c:v>
                </c:pt>
                <c:pt idx="1467">
                  <c:v>854.1</c:v>
                </c:pt>
                <c:pt idx="1468">
                  <c:v>854.2</c:v>
                </c:pt>
                <c:pt idx="1469">
                  <c:v>854</c:v>
                </c:pt>
                <c:pt idx="1470">
                  <c:v>847.2</c:v>
                </c:pt>
                <c:pt idx="1471">
                  <c:v>838.7</c:v>
                </c:pt>
                <c:pt idx="1472">
                  <c:v>826.1</c:v>
                </c:pt>
                <c:pt idx="1473">
                  <c:v>815.8</c:v>
                </c:pt>
                <c:pt idx="1474">
                  <c:v>812.2</c:v>
                </c:pt>
                <c:pt idx="1475">
                  <c:v>811.1</c:v>
                </c:pt>
                <c:pt idx="1476">
                  <c:v>811.3</c:v>
                </c:pt>
                <c:pt idx="1477">
                  <c:v>805.7</c:v>
                </c:pt>
                <c:pt idx="1478">
                  <c:v>812.8</c:v>
                </c:pt>
                <c:pt idx="1479">
                  <c:v>811.6</c:v>
                </c:pt>
                <c:pt idx="1480">
                  <c:v>807.9</c:v>
                </c:pt>
                <c:pt idx="1481">
                  <c:v>807.6</c:v>
                </c:pt>
                <c:pt idx="1482">
                  <c:v>808.2</c:v>
                </c:pt>
                <c:pt idx="1483">
                  <c:v>808.1</c:v>
                </c:pt>
                <c:pt idx="1484">
                  <c:v>810.1</c:v>
                </c:pt>
                <c:pt idx="1485">
                  <c:v>813.8</c:v>
                </c:pt>
                <c:pt idx="1486">
                  <c:v>809</c:v>
                </c:pt>
                <c:pt idx="1487">
                  <c:v>805.9</c:v>
                </c:pt>
                <c:pt idx="1488">
                  <c:v>803.8</c:v>
                </c:pt>
                <c:pt idx="1489">
                  <c:v>803.8</c:v>
                </c:pt>
                <c:pt idx="1490">
                  <c:v>803.5</c:v>
                </c:pt>
                <c:pt idx="1491">
                  <c:v>803.9</c:v>
                </c:pt>
                <c:pt idx="1492">
                  <c:v>802.7</c:v>
                </c:pt>
                <c:pt idx="1493">
                  <c:v>808</c:v>
                </c:pt>
                <c:pt idx="1494">
                  <c:v>804.3</c:v>
                </c:pt>
                <c:pt idx="1495">
                  <c:v>803.1</c:v>
                </c:pt>
                <c:pt idx="1496">
                  <c:v>803.6</c:v>
                </c:pt>
                <c:pt idx="1497">
                  <c:v>803.6</c:v>
                </c:pt>
                <c:pt idx="1498">
                  <c:v>800.7</c:v>
                </c:pt>
                <c:pt idx="1499">
                  <c:v>802.8</c:v>
                </c:pt>
                <c:pt idx="1500">
                  <c:v>804.3</c:v>
                </c:pt>
                <c:pt idx="1501">
                  <c:v>798.4</c:v>
                </c:pt>
                <c:pt idx="1502">
                  <c:v>791</c:v>
                </c:pt>
                <c:pt idx="1503">
                  <c:v>791.5</c:v>
                </c:pt>
                <c:pt idx="1504">
                  <c:v>791.8</c:v>
                </c:pt>
                <c:pt idx="1505">
                  <c:v>783.6</c:v>
                </c:pt>
                <c:pt idx="1506">
                  <c:v>785.2</c:v>
                </c:pt>
                <c:pt idx="1507">
                  <c:v>784.6</c:v>
                </c:pt>
                <c:pt idx="1508">
                  <c:v>785.1</c:v>
                </c:pt>
                <c:pt idx="1509">
                  <c:v>788.2</c:v>
                </c:pt>
                <c:pt idx="1510">
                  <c:v>787.1</c:v>
                </c:pt>
                <c:pt idx="1511">
                  <c:v>786.9</c:v>
                </c:pt>
                <c:pt idx="1512">
                  <c:v>785.1</c:v>
                </c:pt>
                <c:pt idx="1513">
                  <c:v>790.7</c:v>
                </c:pt>
                <c:pt idx="1514">
                  <c:v>779.9</c:v>
                </c:pt>
                <c:pt idx="1515">
                  <c:v>773</c:v>
                </c:pt>
                <c:pt idx="1516">
                  <c:v>768</c:v>
                </c:pt>
                <c:pt idx="1517">
                  <c:v>768</c:v>
                </c:pt>
                <c:pt idx="1518">
                  <c:v>767.1</c:v>
                </c:pt>
                <c:pt idx="1519">
                  <c:v>783.1</c:v>
                </c:pt>
                <c:pt idx="1520">
                  <c:v>767.2</c:v>
                </c:pt>
                <c:pt idx="1521">
                  <c:v>776.3</c:v>
                </c:pt>
                <c:pt idx="1522" formatCode="0.00">
                  <c:v>769.3</c:v>
                </c:pt>
                <c:pt idx="1523" formatCode="0.00">
                  <c:v>770</c:v>
                </c:pt>
                <c:pt idx="1524" formatCode="0.00">
                  <c:v>770.2</c:v>
                </c:pt>
                <c:pt idx="1525" formatCode="0.00">
                  <c:v>764.7</c:v>
                </c:pt>
                <c:pt idx="1526" formatCode="0.00">
                  <c:v>762.5</c:v>
                </c:pt>
                <c:pt idx="1527" formatCode="0.00">
                  <c:v>762.6</c:v>
                </c:pt>
                <c:pt idx="1528" formatCode="0.00">
                  <c:v>770.3</c:v>
                </c:pt>
                <c:pt idx="1529" formatCode="0.00">
                  <c:v>774.1</c:v>
                </c:pt>
                <c:pt idx="1530" formatCode="0.00">
                  <c:v>773.2</c:v>
                </c:pt>
                <c:pt idx="1531" formatCode="0.00">
                  <c:v>773</c:v>
                </c:pt>
                <c:pt idx="1532" formatCode="0.00">
                  <c:v>768.5</c:v>
                </c:pt>
                <c:pt idx="1533" formatCode="0.00">
                  <c:v>777.6</c:v>
                </c:pt>
                <c:pt idx="1534" formatCode="0.00">
                  <c:v>774.6</c:v>
                </c:pt>
                <c:pt idx="1535" formatCode="0.00">
                  <c:v>768.6</c:v>
                </c:pt>
                <c:pt idx="1536" formatCode="0.00">
                  <c:v>771.6</c:v>
                </c:pt>
                <c:pt idx="1537" formatCode="0.00">
                  <c:v>770.8</c:v>
                </c:pt>
                <c:pt idx="1538" formatCode="0.00">
                  <c:v>770.4</c:v>
                </c:pt>
                <c:pt idx="1539" formatCode="0.00">
                  <c:v>765.4</c:v>
                </c:pt>
                <c:pt idx="1540" formatCode="0.00">
                  <c:v>759.2</c:v>
                </c:pt>
                <c:pt idx="1541" formatCode="0.00">
                  <c:v>753</c:v>
                </c:pt>
                <c:pt idx="1542" formatCode="0.00">
                  <c:v>750.8</c:v>
                </c:pt>
                <c:pt idx="1543" formatCode="0.00">
                  <c:v>754.5</c:v>
                </c:pt>
                <c:pt idx="1544" formatCode="0.00">
                  <c:v>745.2</c:v>
                </c:pt>
                <c:pt idx="1545" formatCode="0.00">
                  <c:v>754.8</c:v>
                </c:pt>
                <c:pt idx="1546" formatCode="0.00">
                  <c:v>760</c:v>
                </c:pt>
                <c:pt idx="1547" formatCode="0.00">
                  <c:v>747.1</c:v>
                </c:pt>
                <c:pt idx="1548" formatCode="0.00">
                  <c:v>755.3</c:v>
                </c:pt>
                <c:pt idx="1549" formatCode="0.00">
                  <c:v>754.1</c:v>
                </c:pt>
                <c:pt idx="1550" formatCode="0.00">
                  <c:v>750.7</c:v>
                </c:pt>
                <c:pt idx="1551" formatCode="0.00">
                  <c:v>742.6</c:v>
                </c:pt>
                <c:pt idx="1552" formatCode="0.00">
                  <c:v>749.6</c:v>
                </c:pt>
                <c:pt idx="1553" formatCode="0.00">
                  <c:v>745.9</c:v>
                </c:pt>
                <c:pt idx="1554" formatCode="0.00">
                  <c:v>759.4</c:v>
                </c:pt>
                <c:pt idx="1555" formatCode="0.00">
                  <c:v>755.8</c:v>
                </c:pt>
                <c:pt idx="1556" formatCode="0.00">
                  <c:v>759.4</c:v>
                </c:pt>
                <c:pt idx="1557" formatCode="0.00">
                  <c:v>765.9</c:v>
                </c:pt>
                <c:pt idx="1558" formatCode="0.00">
                  <c:v>765.9</c:v>
                </c:pt>
                <c:pt idx="1559" formatCode="0.00">
                  <c:v>766.4</c:v>
                </c:pt>
                <c:pt idx="1560" formatCode="0.00">
                  <c:v>768.6</c:v>
                </c:pt>
                <c:pt idx="1561" formatCode="0.00">
                  <c:v>759.7</c:v>
                </c:pt>
                <c:pt idx="1562" formatCode="0.00">
                  <c:v>744.8</c:v>
                </c:pt>
                <c:pt idx="1563" formatCode="0.00">
                  <c:v>750.9</c:v>
                </c:pt>
                <c:pt idx="1564" formatCode="0.00">
                  <c:v>745.9</c:v>
                </c:pt>
                <c:pt idx="1565" formatCode="0.00">
                  <c:v>745.2</c:v>
                </c:pt>
                <c:pt idx="1566" formatCode="0.00">
                  <c:v>745.3</c:v>
                </c:pt>
                <c:pt idx="1567" formatCode="0.00">
                  <c:v>760.7</c:v>
                </c:pt>
                <c:pt idx="1568" formatCode="0.00">
                  <c:v>763.3</c:v>
                </c:pt>
                <c:pt idx="1569" formatCode="0.00">
                  <c:v>764.8</c:v>
                </c:pt>
                <c:pt idx="1570" formatCode="0.00">
                  <c:v>762.2</c:v>
                </c:pt>
                <c:pt idx="1571" formatCode="0.00">
                  <c:v>745.8</c:v>
                </c:pt>
                <c:pt idx="1572" formatCode="0.00">
                  <c:v>746.4</c:v>
                </c:pt>
                <c:pt idx="1573" formatCode="0.00">
                  <c:v>745.9</c:v>
                </c:pt>
                <c:pt idx="1574" formatCode="0.00">
                  <c:v>746.8</c:v>
                </c:pt>
                <c:pt idx="1575" formatCode="0.00">
                  <c:v>728.1</c:v>
                </c:pt>
                <c:pt idx="1576" formatCode="0.00">
                  <c:v>733.8</c:v>
                </c:pt>
                <c:pt idx="1577" formatCode="0.00">
                  <c:v>737.2</c:v>
                </c:pt>
                <c:pt idx="1578" formatCode="0.00">
                  <c:v>716.3</c:v>
                </c:pt>
                <c:pt idx="1579" formatCode="0.00">
                  <c:v>716.9</c:v>
                </c:pt>
                <c:pt idx="1580" formatCode="0.00">
                  <c:v>717.4</c:v>
                </c:pt>
                <c:pt idx="1581" formatCode="0.00">
                  <c:v>715</c:v>
                </c:pt>
                <c:pt idx="1582" formatCode="0.00">
                  <c:v>702.7</c:v>
                </c:pt>
                <c:pt idx="1583" formatCode="0.00">
                  <c:v>696.8</c:v>
                </c:pt>
                <c:pt idx="1584" formatCode="0.00">
                  <c:v>718.6</c:v>
                </c:pt>
                <c:pt idx="1585" formatCode="0.00">
                  <c:v>709</c:v>
                </c:pt>
                <c:pt idx="1586" formatCode="0.00">
                  <c:v>714.6</c:v>
                </c:pt>
                <c:pt idx="1587" formatCode="0.00">
                  <c:v>717.1</c:v>
                </c:pt>
                <c:pt idx="1588" formatCode="0.00">
                  <c:v>720.6</c:v>
                </c:pt>
                <c:pt idx="1589" formatCode="0.00">
                  <c:v>712.3</c:v>
                </c:pt>
                <c:pt idx="1590" formatCode="0.00">
                  <c:v>719.8</c:v>
                </c:pt>
                <c:pt idx="1591" formatCode="0.00">
                  <c:v>686.8</c:v>
                </c:pt>
                <c:pt idx="1592" formatCode="0.00">
                  <c:v>658.2</c:v>
                </c:pt>
                <c:pt idx="1593" formatCode="0.00">
                  <c:v>658.6</c:v>
                </c:pt>
                <c:pt idx="1594" formatCode="0.00">
                  <c:v>658.5</c:v>
                </c:pt>
                <c:pt idx="1595" formatCode="0.00">
                  <c:v>650.70000000000005</c:v>
                </c:pt>
                <c:pt idx="1596" formatCode="0.00">
                  <c:v>659.2</c:v>
                </c:pt>
                <c:pt idx="1597" formatCode="0.00">
                  <c:v>676.5</c:v>
                </c:pt>
                <c:pt idx="1598" formatCode="0.00">
                  <c:v>663.7</c:v>
                </c:pt>
                <c:pt idx="1599" formatCode="0.00">
                  <c:v>672.2</c:v>
                </c:pt>
                <c:pt idx="1600" formatCode="0.00">
                  <c:v>672.2</c:v>
                </c:pt>
                <c:pt idx="1601" formatCode="0.00">
                  <c:v>669.5</c:v>
                </c:pt>
                <c:pt idx="1602" formatCode="0.00">
                  <c:v>692.4</c:v>
                </c:pt>
                <c:pt idx="1603" formatCode="0.00">
                  <c:v>721.9</c:v>
                </c:pt>
                <c:pt idx="1604" formatCode="0.00">
                  <c:v>727.6</c:v>
                </c:pt>
                <c:pt idx="1605" formatCode="0.00">
                  <c:v>739.2</c:v>
                </c:pt>
                <c:pt idx="1606" formatCode="0.00">
                  <c:v>735.4</c:v>
                </c:pt>
                <c:pt idx="1607" formatCode="0.00">
                  <c:v>735.4</c:v>
                </c:pt>
                <c:pt idx="1608" formatCode="0.00">
                  <c:v>742</c:v>
                </c:pt>
                <c:pt idx="1609" formatCode="0.00">
                  <c:v>734.6</c:v>
                </c:pt>
                <c:pt idx="1610" formatCode="0.00">
                  <c:v>720.5</c:v>
                </c:pt>
                <c:pt idx="1611" formatCode="0.00">
                  <c:v>718.5</c:v>
                </c:pt>
                <c:pt idx="1612" formatCode="0.00">
                  <c:v>701.5</c:v>
                </c:pt>
                <c:pt idx="1613" formatCode="0.00">
                  <c:v>696</c:v>
                </c:pt>
                <c:pt idx="1614" formatCode="0.00">
                  <c:v>696</c:v>
                </c:pt>
                <c:pt idx="1615" formatCode="0.00">
                  <c:v>695</c:v>
                </c:pt>
                <c:pt idx="1616" formatCode="0.00">
                  <c:v>720.7</c:v>
                </c:pt>
                <c:pt idx="1617" formatCode="0.00">
                  <c:v>721.9</c:v>
                </c:pt>
                <c:pt idx="1618" formatCode="0.00">
                  <c:v>721.5</c:v>
                </c:pt>
                <c:pt idx="1619" formatCode="0.00">
                  <c:v>723.6</c:v>
                </c:pt>
                <c:pt idx="1620" formatCode="0.00">
                  <c:v>718.2</c:v>
                </c:pt>
                <c:pt idx="1621" formatCode="0.00">
                  <c:v>718.2</c:v>
                </c:pt>
                <c:pt idx="1622" formatCode="0.00">
                  <c:v>718.9</c:v>
                </c:pt>
                <c:pt idx="1623" formatCode="0.00">
                  <c:v>708.6</c:v>
                </c:pt>
                <c:pt idx="1624" formatCode="0.00">
                  <c:v>704.5</c:v>
                </c:pt>
                <c:pt idx="1625" formatCode="0.00">
                  <c:v>701.8</c:v>
                </c:pt>
                <c:pt idx="1626" formatCode="0.00">
                  <c:v>694.4</c:v>
                </c:pt>
                <c:pt idx="1627" formatCode="0.00">
                  <c:v>698.9</c:v>
                </c:pt>
                <c:pt idx="1628" formatCode="0.00">
                  <c:v>698.9</c:v>
                </c:pt>
                <c:pt idx="1629" formatCode="0.00">
                  <c:v>697.8</c:v>
                </c:pt>
                <c:pt idx="1630" formatCode="0.00">
                  <c:v>694.9</c:v>
                </c:pt>
                <c:pt idx="1631" formatCode="0.00">
                  <c:v>691.6</c:v>
                </c:pt>
                <c:pt idx="1632" formatCode="0.00">
                  <c:v>692.8</c:v>
                </c:pt>
                <c:pt idx="1633" formatCode="0.00">
                  <c:v>695.7</c:v>
                </c:pt>
                <c:pt idx="1634" formatCode="0.00">
                  <c:v>695.9</c:v>
                </c:pt>
                <c:pt idx="1635" formatCode="0.00">
                  <c:v>695.9</c:v>
                </c:pt>
                <c:pt idx="1636" formatCode="0.00">
                  <c:v>696.7</c:v>
                </c:pt>
                <c:pt idx="1637" formatCode="0.00">
                  <c:v>693.4</c:v>
                </c:pt>
                <c:pt idx="1638" formatCode="0.00">
                  <c:v>690.1</c:v>
                </c:pt>
                <c:pt idx="1639" formatCode="0.00">
                  <c:v>689.4</c:v>
                </c:pt>
                <c:pt idx="1640" formatCode="0.00">
                  <c:v>701.3</c:v>
                </c:pt>
                <c:pt idx="1641" formatCode="0.00">
                  <c:v>705.6</c:v>
                </c:pt>
                <c:pt idx="1642" formatCode="0.00">
                  <c:v>705.6</c:v>
                </c:pt>
                <c:pt idx="1643" formatCode="0.00">
                  <c:v>704.1</c:v>
                </c:pt>
                <c:pt idx="1644" formatCode="0.00">
                  <c:v>700.2</c:v>
                </c:pt>
                <c:pt idx="1645" formatCode="0.00">
                  <c:v>699.3</c:v>
                </c:pt>
                <c:pt idx="1646" formatCode="0.00">
                  <c:v>696.7</c:v>
                </c:pt>
                <c:pt idx="1647" formatCode="0.00">
                  <c:v>700.9</c:v>
                </c:pt>
                <c:pt idx="1648" formatCode="0.00">
                  <c:v>697</c:v>
                </c:pt>
                <c:pt idx="1649" formatCode="0.00">
                  <c:v>697</c:v>
                </c:pt>
                <c:pt idx="1650" formatCode="0.00">
                  <c:v>697.4</c:v>
                </c:pt>
                <c:pt idx="1651" formatCode="0.00">
                  <c:v>692.4</c:v>
                </c:pt>
                <c:pt idx="1652" formatCode="0.00">
                  <c:v>691.4</c:v>
                </c:pt>
                <c:pt idx="1653" formatCode="0.00">
                  <c:v>690.9</c:v>
                </c:pt>
                <c:pt idx="1654" formatCode="0.00">
                  <c:v>692</c:v>
                </c:pt>
                <c:pt idx="1655" formatCode="0.00">
                  <c:v>692.2</c:v>
                </c:pt>
                <c:pt idx="1656" formatCode="0.00">
                  <c:v>692.2</c:v>
                </c:pt>
                <c:pt idx="1657" formatCode="0.00">
                  <c:v>693.8</c:v>
                </c:pt>
                <c:pt idx="1658" formatCode="0.00">
                  <c:v>690</c:v>
                </c:pt>
                <c:pt idx="1659" formatCode="0.00">
                  <c:v>692.5</c:v>
                </c:pt>
                <c:pt idx="1660" formatCode="0.00">
                  <c:v>689.6</c:v>
                </c:pt>
                <c:pt idx="1661" formatCode="0.00">
                  <c:v>693.6</c:v>
                </c:pt>
                <c:pt idx="1662" formatCode="0.00">
                  <c:v>700.4</c:v>
                </c:pt>
                <c:pt idx="1663" formatCode="0.00">
                  <c:v>702.2</c:v>
                </c:pt>
                <c:pt idx="1664" formatCode="0.00">
                  <c:v>700.6</c:v>
                </c:pt>
                <c:pt idx="1665" formatCode="0.00">
                  <c:v>697.7</c:v>
                </c:pt>
                <c:pt idx="1666" formatCode="0.00">
                  <c:v>700</c:v>
                </c:pt>
                <c:pt idx="1667" formatCode="0.00">
                  <c:v>709.2</c:v>
                </c:pt>
                <c:pt idx="1668" formatCode="0.00">
                  <c:v>706.2</c:v>
                </c:pt>
                <c:pt idx="1669" formatCode="0.00">
                  <c:v>698.7</c:v>
                </c:pt>
                <c:pt idx="1670" formatCode="0.00">
                  <c:v>698.7</c:v>
                </c:pt>
                <c:pt idx="1671" formatCode="0.00">
                  <c:v>697.3</c:v>
                </c:pt>
                <c:pt idx="1672" formatCode="0.00">
                  <c:v>688</c:v>
                </c:pt>
                <c:pt idx="1673" formatCode="0.00">
                  <c:v>685.4</c:v>
                </c:pt>
                <c:pt idx="1674" formatCode="0.00">
                  <c:v>685.4</c:v>
                </c:pt>
                <c:pt idx="1675" formatCode="0.00">
                  <c:v>683.2</c:v>
                </c:pt>
                <c:pt idx="1676" formatCode="0.00">
                  <c:v>680.7</c:v>
                </c:pt>
                <c:pt idx="1677" formatCode="0.00">
                  <c:v>680.7</c:v>
                </c:pt>
                <c:pt idx="1678" formatCode="0.00">
                  <c:v>681.1</c:v>
                </c:pt>
                <c:pt idx="1679" formatCode="0.00">
                  <c:v>680.2</c:v>
                </c:pt>
                <c:pt idx="1680" formatCode="0.00">
                  <c:v>663.9</c:v>
                </c:pt>
                <c:pt idx="1681" formatCode="0.00">
                  <c:v>676</c:v>
                </c:pt>
                <c:pt idx="1682" formatCode="0.00">
                  <c:v>670.3</c:v>
                </c:pt>
                <c:pt idx="1683" formatCode="0.00">
                  <c:v>665.9</c:v>
                </c:pt>
                <c:pt idx="1684" formatCode="0.00">
                  <c:v>665.9</c:v>
                </c:pt>
                <c:pt idx="1685" formatCode="0.00">
                  <c:v>666.4</c:v>
                </c:pt>
                <c:pt idx="1686" formatCode="0.00">
                  <c:v>666.9</c:v>
                </c:pt>
                <c:pt idx="1687" formatCode="0.00">
                  <c:v>665.3</c:v>
                </c:pt>
                <c:pt idx="1688" formatCode="0.00">
                  <c:v>664.3</c:v>
                </c:pt>
                <c:pt idx="1689" formatCode="0.00">
                  <c:v>665.1</c:v>
                </c:pt>
                <c:pt idx="1690" formatCode="0.00">
                  <c:v>668</c:v>
                </c:pt>
                <c:pt idx="1691" formatCode="0.00">
                  <c:v>668</c:v>
                </c:pt>
                <c:pt idx="1692" formatCode="0.00">
                  <c:v>668.4</c:v>
                </c:pt>
                <c:pt idx="1693" formatCode="0.00">
                  <c:v>665</c:v>
                </c:pt>
                <c:pt idx="1694" formatCode="0.00">
                  <c:v>670</c:v>
                </c:pt>
                <c:pt idx="1695" formatCode="0.00">
                  <c:v>665.2</c:v>
                </c:pt>
                <c:pt idx="1696" formatCode="0.00">
                  <c:v>660.9</c:v>
                </c:pt>
                <c:pt idx="1697" formatCode="0.00">
                  <c:v>661.9</c:v>
                </c:pt>
                <c:pt idx="1698" formatCode="0.00">
                  <c:v>661.9</c:v>
                </c:pt>
                <c:pt idx="1699" formatCode="0.00">
                  <c:v>661.7</c:v>
                </c:pt>
                <c:pt idx="1700" formatCode="0.00">
                  <c:v>668.8</c:v>
                </c:pt>
                <c:pt idx="1701" formatCode="0.00">
                  <c:v>667.4</c:v>
                </c:pt>
                <c:pt idx="1702" formatCode="0.00">
                  <c:v>669.2</c:v>
                </c:pt>
                <c:pt idx="1703" formatCode="0.00">
                  <c:v>661.4</c:v>
                </c:pt>
                <c:pt idx="1704" formatCode="0.00">
                  <c:v>663</c:v>
                </c:pt>
                <c:pt idx="1705" formatCode="0.00">
                  <c:v>663</c:v>
                </c:pt>
                <c:pt idx="1706" formatCode="0.00">
                  <c:v>662.9</c:v>
                </c:pt>
                <c:pt idx="1707" formatCode="0.00">
                  <c:v>658.9</c:v>
                </c:pt>
                <c:pt idx="1708" formatCode="0.00">
                  <c:v>658.9</c:v>
                </c:pt>
                <c:pt idx="1709" formatCode="0.00">
                  <c:v>661.9</c:v>
                </c:pt>
                <c:pt idx="1710" formatCode="0.00">
                  <c:v>659.7</c:v>
                </c:pt>
                <c:pt idx="1711" formatCode="0.00">
                  <c:v>661.5</c:v>
                </c:pt>
                <c:pt idx="1712" formatCode="0.00">
                  <c:v>661.6</c:v>
                </c:pt>
                <c:pt idx="1713" formatCode="0.00">
                  <c:v>661.8</c:v>
                </c:pt>
                <c:pt idx="1714" formatCode="0.00">
                  <c:v>662.9</c:v>
                </c:pt>
                <c:pt idx="1715" formatCode="0.00">
                  <c:v>665.7</c:v>
                </c:pt>
                <c:pt idx="1716" formatCode="0.00">
                  <c:v>666.3</c:v>
                </c:pt>
                <c:pt idx="1717" formatCode="0.00">
                  <c:v>666.5</c:v>
                </c:pt>
                <c:pt idx="1718" formatCode="0.00">
                  <c:v>665.2</c:v>
                </c:pt>
                <c:pt idx="1719" formatCode="0.00">
                  <c:v>665.2</c:v>
                </c:pt>
                <c:pt idx="1720" formatCode="0.00">
                  <c:v>664.4</c:v>
                </c:pt>
                <c:pt idx="1721" formatCode="0.00">
                  <c:v>666.6</c:v>
                </c:pt>
                <c:pt idx="1722" formatCode="0.00">
                  <c:v>663.4</c:v>
                </c:pt>
                <c:pt idx="1723" formatCode="0.00">
                  <c:v>660.9</c:v>
                </c:pt>
                <c:pt idx="1724" formatCode="0.00">
                  <c:v>661</c:v>
                </c:pt>
                <c:pt idx="1725" formatCode="0.00">
                  <c:v>661.5</c:v>
                </c:pt>
                <c:pt idx="1726" formatCode="0.00">
                  <c:v>661.5</c:v>
                </c:pt>
                <c:pt idx="1727" formatCode="0.00">
                  <c:v>663.1</c:v>
                </c:pt>
                <c:pt idx="1728" formatCode="0.00">
                  <c:v>665.6</c:v>
                </c:pt>
                <c:pt idx="1729" formatCode="0.00">
                  <c:v>675.8</c:v>
                </c:pt>
                <c:pt idx="1730" formatCode="0.00">
                  <c:v>672.4</c:v>
                </c:pt>
                <c:pt idx="1731" formatCode="0.00">
                  <c:v>682.5</c:v>
                </c:pt>
                <c:pt idx="1732" formatCode="0.00">
                  <c:v>686.3</c:v>
                </c:pt>
                <c:pt idx="1733" formatCode="0.00">
                  <c:v>686.3</c:v>
                </c:pt>
                <c:pt idx="1734" formatCode="0.00">
                  <c:v>685.7</c:v>
                </c:pt>
                <c:pt idx="1735" formatCode="0.00">
                  <c:v>685.2</c:v>
                </c:pt>
                <c:pt idx="1736" formatCode="0.00">
                  <c:v>678.1</c:v>
                </c:pt>
                <c:pt idx="1737" formatCode="0.00">
                  <c:v>674.6</c:v>
                </c:pt>
                <c:pt idx="1738" formatCode="0.00">
                  <c:v>676.7</c:v>
                </c:pt>
                <c:pt idx="1739" formatCode="0.00">
                  <c:v>681.9</c:v>
                </c:pt>
                <c:pt idx="1740" formatCode="0.00">
                  <c:v>681.9</c:v>
                </c:pt>
                <c:pt idx="1741" formatCode="0.00">
                  <c:v>682.1</c:v>
                </c:pt>
                <c:pt idx="1742" formatCode="0.00">
                  <c:v>681.2</c:v>
                </c:pt>
                <c:pt idx="1743" formatCode="0.00">
                  <c:v>678.5</c:v>
                </c:pt>
                <c:pt idx="1744" formatCode="0.00">
                  <c:v>677.2</c:v>
                </c:pt>
                <c:pt idx="1745" formatCode="0.00">
                  <c:v>675.3</c:v>
                </c:pt>
                <c:pt idx="1746" formatCode="0.00">
                  <c:v>681.1</c:v>
                </c:pt>
                <c:pt idx="1747" formatCode="0.00">
                  <c:v>680.5</c:v>
                </c:pt>
                <c:pt idx="1748" formatCode="0.00">
                  <c:v>680.4</c:v>
                </c:pt>
                <c:pt idx="1749" formatCode="0.00">
                  <c:v>680.1</c:v>
                </c:pt>
                <c:pt idx="1750" formatCode="0.00">
                  <c:v>679.2</c:v>
                </c:pt>
                <c:pt idx="1751" formatCode="0.00">
                  <c:v>675.8</c:v>
                </c:pt>
                <c:pt idx="1752" formatCode="0.00">
                  <c:v>681.5</c:v>
                </c:pt>
                <c:pt idx="1753" formatCode="0.00">
                  <c:v>680.5</c:v>
                </c:pt>
                <c:pt idx="1754" formatCode="0.00">
                  <c:v>680.5</c:v>
                </c:pt>
                <c:pt idx="1755" formatCode="0.00">
                  <c:v>680.4</c:v>
                </c:pt>
                <c:pt idx="1756" formatCode="0.00">
                  <c:v>683.1</c:v>
                </c:pt>
                <c:pt idx="1757" formatCode="0.00">
                  <c:v>689.7</c:v>
                </c:pt>
                <c:pt idx="1758" formatCode="0.00">
                  <c:v>689</c:v>
                </c:pt>
                <c:pt idx="1759" formatCode="0.00">
                  <c:v>683.7</c:v>
                </c:pt>
                <c:pt idx="1760" formatCode="0.00">
                  <c:v>689.5</c:v>
                </c:pt>
                <c:pt idx="1761" formatCode="0.00">
                  <c:v>688.9</c:v>
                </c:pt>
                <c:pt idx="1762" formatCode="0.00">
                  <c:v>689.2</c:v>
                </c:pt>
                <c:pt idx="1763" formatCode="0.00">
                  <c:v>689.7</c:v>
                </c:pt>
                <c:pt idx="1764" formatCode="0.00">
                  <c:v>687.6</c:v>
                </c:pt>
                <c:pt idx="1765" formatCode="0.00">
                  <c:v>676.7</c:v>
                </c:pt>
                <c:pt idx="1766" formatCode="0.00">
                  <c:v>673.7</c:v>
                </c:pt>
                <c:pt idx="1767" formatCode="0.00">
                  <c:v>685.7</c:v>
                </c:pt>
                <c:pt idx="1768" formatCode="0.00">
                  <c:v>685.7</c:v>
                </c:pt>
                <c:pt idx="1769" formatCode="0.00">
                  <c:v>686</c:v>
                </c:pt>
                <c:pt idx="1770" formatCode="0.00">
                  <c:v>689.2</c:v>
                </c:pt>
                <c:pt idx="1771" formatCode="0.00">
                  <c:v>687.9</c:v>
                </c:pt>
                <c:pt idx="1772" formatCode="0.00">
                  <c:v>702</c:v>
                </c:pt>
                <c:pt idx="1773" formatCode="0.00">
                  <c:v>697.9</c:v>
                </c:pt>
                <c:pt idx="1774" formatCode="0.00">
                  <c:v>695</c:v>
                </c:pt>
                <c:pt idx="1775" formatCode="0.00">
                  <c:v>695</c:v>
                </c:pt>
                <c:pt idx="1776" formatCode="0.00">
                  <c:v>694.7</c:v>
                </c:pt>
                <c:pt idx="1777" formatCode="0.00">
                  <c:v>686.7</c:v>
                </c:pt>
                <c:pt idx="1778" formatCode="0.00">
                  <c:v>685.6</c:v>
                </c:pt>
                <c:pt idx="1779" formatCode="0.00">
                  <c:v>688.6</c:v>
                </c:pt>
                <c:pt idx="1780" formatCode="0.00">
                  <c:v>687.5</c:v>
                </c:pt>
                <c:pt idx="1781" formatCode="0.00">
                  <c:v>686.8</c:v>
                </c:pt>
                <c:pt idx="1782" formatCode="0.00">
                  <c:v>683.5</c:v>
                </c:pt>
                <c:pt idx="1783" formatCode="0.00">
                  <c:v>685.7</c:v>
                </c:pt>
                <c:pt idx="1784" formatCode="0.00">
                  <c:v>690.2</c:v>
                </c:pt>
                <c:pt idx="1785" formatCode="0.00">
                  <c:v>690.4</c:v>
                </c:pt>
                <c:pt idx="1786" formatCode="0.00">
                  <c:v>687.8</c:v>
                </c:pt>
                <c:pt idx="1787" formatCode="0.00">
                  <c:v>693.5</c:v>
                </c:pt>
                <c:pt idx="1788" formatCode="0.00">
                  <c:v>698.6</c:v>
                </c:pt>
                <c:pt idx="1789" formatCode="0.00">
                  <c:v>698.6</c:v>
                </c:pt>
                <c:pt idx="1790" formatCode="0.00">
                  <c:v>697.9</c:v>
                </c:pt>
                <c:pt idx="1791" formatCode="0.00">
                  <c:v>702.8</c:v>
                </c:pt>
                <c:pt idx="1792" formatCode="0.00">
                  <c:v>721.5</c:v>
                </c:pt>
                <c:pt idx="1793" formatCode="0.00">
                  <c:v>718.7</c:v>
                </c:pt>
                <c:pt idx="1794" formatCode="0.00">
                  <c:v>711.3</c:v>
                </c:pt>
                <c:pt idx="1795" formatCode="0.00">
                  <c:v>706.8</c:v>
                </c:pt>
                <c:pt idx="1796" formatCode="0.00">
                  <c:v>706</c:v>
                </c:pt>
                <c:pt idx="1797" formatCode="0.00">
                  <c:v>707.2</c:v>
                </c:pt>
                <c:pt idx="1798" formatCode="0.00">
                  <c:v>710.3</c:v>
                </c:pt>
                <c:pt idx="1799" formatCode="0.00">
                  <c:v>716</c:v>
                </c:pt>
                <c:pt idx="1800" formatCode="0.00">
                  <c:v>717.4</c:v>
                </c:pt>
                <c:pt idx="1801" formatCode="0.00">
                  <c:v>711.1</c:v>
                </c:pt>
                <c:pt idx="1802" formatCode="0.00">
                  <c:v>709.4</c:v>
                </c:pt>
                <c:pt idx="1803" formatCode="0.00">
                  <c:v>710.3</c:v>
                </c:pt>
                <c:pt idx="1804" formatCode="0.00">
                  <c:v>710.8</c:v>
                </c:pt>
                <c:pt idx="1805" formatCode="0.00">
                  <c:v>697.9</c:v>
                </c:pt>
                <c:pt idx="1806" formatCode="0.00">
                  <c:v>700.3</c:v>
                </c:pt>
                <c:pt idx="1807" formatCode="0.00">
                  <c:v>703</c:v>
                </c:pt>
                <c:pt idx="1808" formatCode="0.00">
                  <c:v>697.6</c:v>
                </c:pt>
                <c:pt idx="1809" formatCode="0.00">
                  <c:v>704.3</c:v>
                </c:pt>
                <c:pt idx="1810" formatCode="0.00">
                  <c:v>704</c:v>
                </c:pt>
                <c:pt idx="1811" formatCode="0.00">
                  <c:v>704.9</c:v>
                </c:pt>
                <c:pt idx="1812" formatCode="0.00">
                  <c:v>709.1</c:v>
                </c:pt>
                <c:pt idx="1813" formatCode="0.00">
                  <c:v>704.5</c:v>
                </c:pt>
                <c:pt idx="1814" formatCode="0.00">
                  <c:v>700</c:v>
                </c:pt>
                <c:pt idx="1815" formatCode="0.00">
                  <c:v>704.3</c:v>
                </c:pt>
                <c:pt idx="1816" formatCode="0.00">
                  <c:v>696.5</c:v>
                </c:pt>
                <c:pt idx="1817" formatCode="0.00">
                  <c:v>696.3</c:v>
                </c:pt>
                <c:pt idx="1818" formatCode="0.00">
                  <c:v>696.4</c:v>
                </c:pt>
                <c:pt idx="1819" formatCode="0.00">
                  <c:v>699.9</c:v>
                </c:pt>
                <c:pt idx="1820" formatCode="0.00">
                  <c:v>696.7</c:v>
                </c:pt>
                <c:pt idx="1821" formatCode="0.00">
                  <c:v>685</c:v>
                </c:pt>
                <c:pt idx="1822" formatCode="0.00">
                  <c:v>679.7</c:v>
                </c:pt>
                <c:pt idx="1823" formatCode="0.00">
                  <c:v>670.9</c:v>
                </c:pt>
                <c:pt idx="1824" formatCode="0.00">
                  <c:v>669.4</c:v>
                </c:pt>
                <c:pt idx="1825" formatCode="0.00">
                  <c:v>670.7</c:v>
                </c:pt>
                <c:pt idx="1826" formatCode="0.00">
                  <c:v>671.7</c:v>
                </c:pt>
                <c:pt idx="1827" formatCode="0.00">
                  <c:v>657.1</c:v>
                </c:pt>
                <c:pt idx="1828" formatCode="0.00">
                  <c:v>665.5</c:v>
                </c:pt>
                <c:pt idx="1829" formatCode="0.00">
                  <c:v>664.5</c:v>
                </c:pt>
                <c:pt idx="1830" formatCode="0.00">
                  <c:v>660.7</c:v>
                </c:pt>
                <c:pt idx="1831" formatCode="0.00">
                  <c:v>659.7</c:v>
                </c:pt>
                <c:pt idx="1832" formatCode="0.00">
                  <c:v>660.5</c:v>
                </c:pt>
                <c:pt idx="1833" formatCode="0.00">
                  <c:v>659.1</c:v>
                </c:pt>
                <c:pt idx="1834" formatCode="0.00">
                  <c:v>664.9</c:v>
                </c:pt>
                <c:pt idx="1835" formatCode="0.00">
                  <c:v>661.8</c:v>
                </c:pt>
                <c:pt idx="1836" formatCode="0.00">
                  <c:v>665.3</c:v>
                </c:pt>
                <c:pt idx="1837" formatCode="0.00">
                  <c:v>665.5</c:v>
                </c:pt>
                <c:pt idx="1838" formatCode="0.00">
                  <c:v>664.4</c:v>
                </c:pt>
                <c:pt idx="1839" formatCode="0.00">
                  <c:v>665.2</c:v>
                </c:pt>
                <c:pt idx="1840" formatCode="0.00">
                  <c:v>674.8</c:v>
                </c:pt>
                <c:pt idx="1841" formatCode="0.00">
                  <c:v>665</c:v>
                </c:pt>
                <c:pt idx="1842" formatCode="0.00">
                  <c:v>655.8</c:v>
                </c:pt>
                <c:pt idx="1843" formatCode="0.00">
                  <c:v>660.2</c:v>
                </c:pt>
                <c:pt idx="1844" formatCode="0.00">
                  <c:v>660.8</c:v>
                </c:pt>
                <c:pt idx="1845" formatCode="0.00">
                  <c:v>659.7</c:v>
                </c:pt>
                <c:pt idx="1846" formatCode="0.00">
                  <c:v>660.2</c:v>
                </c:pt>
                <c:pt idx="1847" formatCode="0.00">
                  <c:v>655.7</c:v>
                </c:pt>
                <c:pt idx="1848" formatCode="0.00">
                  <c:v>661.8</c:v>
                </c:pt>
                <c:pt idx="1849" formatCode="0.00">
                  <c:v>651.79999999999995</c:v>
                </c:pt>
                <c:pt idx="1850" formatCode="0.00">
                  <c:v>649.9</c:v>
                </c:pt>
                <c:pt idx="1851" formatCode="0.00">
                  <c:v>653.4</c:v>
                </c:pt>
                <c:pt idx="1852" formatCode="0.00">
                  <c:v>653.1</c:v>
                </c:pt>
                <c:pt idx="1853" formatCode="0.00">
                  <c:v>654.1</c:v>
                </c:pt>
                <c:pt idx="1854" formatCode="0.00">
                  <c:v>661.1</c:v>
                </c:pt>
                <c:pt idx="1855" formatCode="0.00">
                  <c:v>662.1</c:v>
                </c:pt>
                <c:pt idx="1856" formatCode="0.00">
                  <c:v>660.9</c:v>
                </c:pt>
                <c:pt idx="1857" formatCode="0.00">
                  <c:v>649.70000000000005</c:v>
                </c:pt>
                <c:pt idx="1858" formatCode="0.00">
                  <c:v>661.7</c:v>
                </c:pt>
                <c:pt idx="1859" formatCode="0.00">
                  <c:v>660.1</c:v>
                </c:pt>
                <c:pt idx="1860" formatCode="0.00">
                  <c:v>661.8</c:v>
                </c:pt>
                <c:pt idx="1861" formatCode="0.00">
                  <c:v>660.7</c:v>
                </c:pt>
                <c:pt idx="1862" formatCode="0.00">
                  <c:v>660.9</c:v>
                </c:pt>
                <c:pt idx="1863" formatCode="0.00">
                  <c:v>667.7</c:v>
                </c:pt>
                <c:pt idx="1864" formatCode="0.00">
                  <c:v>665.6</c:v>
                </c:pt>
                <c:pt idx="1865" formatCode="0.00">
                  <c:v>655.9</c:v>
                </c:pt>
                <c:pt idx="1866" formatCode="0.00">
                  <c:v>654.5</c:v>
                </c:pt>
                <c:pt idx="1867" formatCode="0.00">
                  <c:v>655.8</c:v>
                </c:pt>
                <c:pt idx="1868" formatCode="0.00">
                  <c:v>651.5</c:v>
                </c:pt>
                <c:pt idx="1869" formatCode="0.00">
                  <c:v>637</c:v>
                </c:pt>
                <c:pt idx="1870" formatCode="0.00">
                  <c:v>634.20000000000005</c:v>
                </c:pt>
                <c:pt idx="1871" formatCode="0.00">
                  <c:v>630.9</c:v>
                </c:pt>
                <c:pt idx="1872" formatCode="0.00">
                  <c:v>631.70000000000005</c:v>
                </c:pt>
                <c:pt idx="1873" formatCode="0.00">
                  <c:v>629.9</c:v>
                </c:pt>
                <c:pt idx="1874" formatCode="0.00">
                  <c:v>631.5</c:v>
                </c:pt>
                <c:pt idx="1875" formatCode="0.00">
                  <c:v>631.5</c:v>
                </c:pt>
                <c:pt idx="1876" formatCode="0.00">
                  <c:v>626.20000000000005</c:v>
                </c:pt>
                <c:pt idx="1877" formatCode="0.00">
                  <c:v>624.6</c:v>
                </c:pt>
                <c:pt idx="1878" formatCode="0.00">
                  <c:v>624.6</c:v>
                </c:pt>
                <c:pt idx="1879" formatCode="0.00">
                  <c:v>632.1</c:v>
                </c:pt>
                <c:pt idx="1880" formatCode="0.00">
                  <c:v>630.6</c:v>
                </c:pt>
                <c:pt idx="1881" formatCode="0.00">
                  <c:v>631.29999999999995</c:v>
                </c:pt>
                <c:pt idx="1882" formatCode="0.00">
                  <c:v>628.6</c:v>
                </c:pt>
                <c:pt idx="1883" formatCode="0.00">
                  <c:v>626.9</c:v>
                </c:pt>
                <c:pt idx="1884" formatCode="0.00">
                  <c:v>624.4</c:v>
                </c:pt>
                <c:pt idx="1885" formatCode="0.00">
                  <c:v>624</c:v>
                </c:pt>
                <c:pt idx="1886" formatCode="0.00">
                  <c:v>614.9</c:v>
                </c:pt>
                <c:pt idx="1887" formatCode="0.00">
                  <c:v>612.5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7-4F89-908C-ABB53CF3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344479"/>
        <c:axId val="14463387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'Gold Pivots'!$B$1</c15:sqref>
                        </c15:formulaRef>
                      </c:ext>
                    </c:extLst>
                    <c:strCache>
                      <c:ptCount val="1"/>
                      <c:pt idx="0">
                        <c:v>21K Gold Price per Gram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'Gold Pivots'!$A$2:$A$1889</c15:sqref>
                        </c15:formulaRef>
                      </c:ext>
                    </c:extLst>
                    <c:numCache>
                      <c:formatCode>m/d/yyyy</c:formatCode>
                      <c:ptCount val="1888"/>
                      <c:pt idx="0">
                        <c:v>45501</c:v>
                      </c:pt>
                      <c:pt idx="1">
                        <c:v>45500</c:v>
                      </c:pt>
                      <c:pt idx="2">
                        <c:v>45499</c:v>
                      </c:pt>
                      <c:pt idx="3">
                        <c:v>45498</c:v>
                      </c:pt>
                      <c:pt idx="4">
                        <c:v>45497</c:v>
                      </c:pt>
                      <c:pt idx="5">
                        <c:v>45496</c:v>
                      </c:pt>
                      <c:pt idx="6">
                        <c:v>45495</c:v>
                      </c:pt>
                      <c:pt idx="7">
                        <c:v>45494</c:v>
                      </c:pt>
                      <c:pt idx="8">
                        <c:v>45493</c:v>
                      </c:pt>
                      <c:pt idx="9">
                        <c:v>45492</c:v>
                      </c:pt>
                      <c:pt idx="10">
                        <c:v>45491</c:v>
                      </c:pt>
                      <c:pt idx="11">
                        <c:v>45490</c:v>
                      </c:pt>
                      <c:pt idx="12">
                        <c:v>45489</c:v>
                      </c:pt>
                      <c:pt idx="13">
                        <c:v>45488</c:v>
                      </c:pt>
                      <c:pt idx="14">
                        <c:v>45487</c:v>
                      </c:pt>
                      <c:pt idx="15">
                        <c:v>45486</c:v>
                      </c:pt>
                      <c:pt idx="16">
                        <c:v>45485</c:v>
                      </c:pt>
                      <c:pt idx="17">
                        <c:v>45484</c:v>
                      </c:pt>
                      <c:pt idx="18">
                        <c:v>45483</c:v>
                      </c:pt>
                      <c:pt idx="19">
                        <c:v>45483</c:v>
                      </c:pt>
                      <c:pt idx="20">
                        <c:v>45482</c:v>
                      </c:pt>
                      <c:pt idx="21">
                        <c:v>45482</c:v>
                      </c:pt>
                      <c:pt idx="22">
                        <c:v>45481</c:v>
                      </c:pt>
                      <c:pt idx="23">
                        <c:v>45480</c:v>
                      </c:pt>
                      <c:pt idx="24">
                        <c:v>45479</c:v>
                      </c:pt>
                      <c:pt idx="25">
                        <c:v>45478</c:v>
                      </c:pt>
                      <c:pt idx="26">
                        <c:v>45477</c:v>
                      </c:pt>
                      <c:pt idx="27">
                        <c:v>45476</c:v>
                      </c:pt>
                      <c:pt idx="28">
                        <c:v>45475</c:v>
                      </c:pt>
                      <c:pt idx="29">
                        <c:v>45474</c:v>
                      </c:pt>
                      <c:pt idx="30">
                        <c:v>45473</c:v>
                      </c:pt>
                      <c:pt idx="31">
                        <c:v>45472</c:v>
                      </c:pt>
                      <c:pt idx="32">
                        <c:v>45471</c:v>
                      </c:pt>
                      <c:pt idx="33">
                        <c:v>45470</c:v>
                      </c:pt>
                      <c:pt idx="34">
                        <c:v>45469</c:v>
                      </c:pt>
                      <c:pt idx="35">
                        <c:v>45468</c:v>
                      </c:pt>
                      <c:pt idx="36">
                        <c:v>45467</c:v>
                      </c:pt>
                      <c:pt idx="37">
                        <c:v>45466</c:v>
                      </c:pt>
                      <c:pt idx="38">
                        <c:v>45465</c:v>
                      </c:pt>
                      <c:pt idx="39">
                        <c:v>45464</c:v>
                      </c:pt>
                      <c:pt idx="40">
                        <c:v>45463</c:v>
                      </c:pt>
                      <c:pt idx="41">
                        <c:v>45462</c:v>
                      </c:pt>
                      <c:pt idx="42">
                        <c:v>45461</c:v>
                      </c:pt>
                      <c:pt idx="43">
                        <c:v>45460</c:v>
                      </c:pt>
                      <c:pt idx="44">
                        <c:v>45459</c:v>
                      </c:pt>
                      <c:pt idx="45">
                        <c:v>45458</c:v>
                      </c:pt>
                      <c:pt idx="46">
                        <c:v>45457</c:v>
                      </c:pt>
                      <c:pt idx="47">
                        <c:v>45456</c:v>
                      </c:pt>
                      <c:pt idx="48">
                        <c:v>45455</c:v>
                      </c:pt>
                      <c:pt idx="49">
                        <c:v>45454</c:v>
                      </c:pt>
                      <c:pt idx="50">
                        <c:v>45453</c:v>
                      </c:pt>
                      <c:pt idx="51">
                        <c:v>45452</c:v>
                      </c:pt>
                      <c:pt idx="52">
                        <c:v>45451</c:v>
                      </c:pt>
                      <c:pt idx="53">
                        <c:v>45450</c:v>
                      </c:pt>
                      <c:pt idx="54">
                        <c:v>45449</c:v>
                      </c:pt>
                      <c:pt idx="55">
                        <c:v>45448</c:v>
                      </c:pt>
                      <c:pt idx="56">
                        <c:v>45447</c:v>
                      </c:pt>
                      <c:pt idx="57">
                        <c:v>45446</c:v>
                      </c:pt>
                      <c:pt idx="58">
                        <c:v>45445</c:v>
                      </c:pt>
                      <c:pt idx="59">
                        <c:v>45444</c:v>
                      </c:pt>
                      <c:pt idx="60">
                        <c:v>45443</c:v>
                      </c:pt>
                      <c:pt idx="61">
                        <c:v>45442</c:v>
                      </c:pt>
                      <c:pt idx="62">
                        <c:v>45441</c:v>
                      </c:pt>
                      <c:pt idx="63">
                        <c:v>45440</c:v>
                      </c:pt>
                      <c:pt idx="64">
                        <c:v>45439</c:v>
                      </c:pt>
                      <c:pt idx="65">
                        <c:v>45438</c:v>
                      </c:pt>
                      <c:pt idx="66">
                        <c:v>45437</c:v>
                      </c:pt>
                      <c:pt idx="67">
                        <c:v>45436</c:v>
                      </c:pt>
                      <c:pt idx="68">
                        <c:v>45435</c:v>
                      </c:pt>
                      <c:pt idx="69">
                        <c:v>45434</c:v>
                      </c:pt>
                      <c:pt idx="70">
                        <c:v>45433</c:v>
                      </c:pt>
                      <c:pt idx="71">
                        <c:v>45432</c:v>
                      </c:pt>
                      <c:pt idx="72">
                        <c:v>45431</c:v>
                      </c:pt>
                      <c:pt idx="73">
                        <c:v>45430</c:v>
                      </c:pt>
                      <c:pt idx="74">
                        <c:v>45429</c:v>
                      </c:pt>
                      <c:pt idx="75">
                        <c:v>45428</c:v>
                      </c:pt>
                      <c:pt idx="76">
                        <c:v>45427</c:v>
                      </c:pt>
                      <c:pt idx="77">
                        <c:v>45426</c:v>
                      </c:pt>
                      <c:pt idx="78">
                        <c:v>45425</c:v>
                      </c:pt>
                      <c:pt idx="79">
                        <c:v>45424</c:v>
                      </c:pt>
                      <c:pt idx="80">
                        <c:v>45423</c:v>
                      </c:pt>
                      <c:pt idx="81">
                        <c:v>45422</c:v>
                      </c:pt>
                      <c:pt idx="82">
                        <c:v>45421</c:v>
                      </c:pt>
                      <c:pt idx="83">
                        <c:v>45420</c:v>
                      </c:pt>
                      <c:pt idx="84">
                        <c:v>45419</c:v>
                      </c:pt>
                      <c:pt idx="85">
                        <c:v>45418</c:v>
                      </c:pt>
                      <c:pt idx="86">
                        <c:v>45417</c:v>
                      </c:pt>
                      <c:pt idx="87">
                        <c:v>45416</c:v>
                      </c:pt>
                      <c:pt idx="88">
                        <c:v>45415</c:v>
                      </c:pt>
                      <c:pt idx="89">
                        <c:v>45414</c:v>
                      </c:pt>
                      <c:pt idx="90">
                        <c:v>45413</c:v>
                      </c:pt>
                      <c:pt idx="91">
                        <c:v>45412</c:v>
                      </c:pt>
                      <c:pt idx="92">
                        <c:v>45411</c:v>
                      </c:pt>
                      <c:pt idx="93">
                        <c:v>45410</c:v>
                      </c:pt>
                      <c:pt idx="94">
                        <c:v>45409</c:v>
                      </c:pt>
                      <c:pt idx="95">
                        <c:v>45408</c:v>
                      </c:pt>
                      <c:pt idx="96">
                        <c:v>45407</c:v>
                      </c:pt>
                      <c:pt idx="97">
                        <c:v>45406</c:v>
                      </c:pt>
                      <c:pt idx="98">
                        <c:v>45405</c:v>
                      </c:pt>
                      <c:pt idx="99">
                        <c:v>45404</c:v>
                      </c:pt>
                      <c:pt idx="100">
                        <c:v>45403</c:v>
                      </c:pt>
                      <c:pt idx="101">
                        <c:v>45402</c:v>
                      </c:pt>
                      <c:pt idx="102">
                        <c:v>45401</c:v>
                      </c:pt>
                      <c:pt idx="103">
                        <c:v>45400</c:v>
                      </c:pt>
                      <c:pt idx="104">
                        <c:v>45399</c:v>
                      </c:pt>
                      <c:pt idx="105">
                        <c:v>45398</c:v>
                      </c:pt>
                      <c:pt idx="106">
                        <c:v>45397</c:v>
                      </c:pt>
                      <c:pt idx="107">
                        <c:v>45396</c:v>
                      </c:pt>
                      <c:pt idx="108">
                        <c:v>45395</c:v>
                      </c:pt>
                      <c:pt idx="109">
                        <c:v>45394</c:v>
                      </c:pt>
                      <c:pt idx="110">
                        <c:v>45393</c:v>
                      </c:pt>
                      <c:pt idx="111">
                        <c:v>45392</c:v>
                      </c:pt>
                      <c:pt idx="112">
                        <c:v>45391</c:v>
                      </c:pt>
                      <c:pt idx="113">
                        <c:v>45390</c:v>
                      </c:pt>
                      <c:pt idx="114">
                        <c:v>45389</c:v>
                      </c:pt>
                      <c:pt idx="115">
                        <c:v>45388</c:v>
                      </c:pt>
                      <c:pt idx="116">
                        <c:v>45387</c:v>
                      </c:pt>
                      <c:pt idx="117">
                        <c:v>45386</c:v>
                      </c:pt>
                      <c:pt idx="118">
                        <c:v>45385</c:v>
                      </c:pt>
                      <c:pt idx="119">
                        <c:v>45384</c:v>
                      </c:pt>
                      <c:pt idx="120">
                        <c:v>45383</c:v>
                      </c:pt>
                      <c:pt idx="121">
                        <c:v>45382</c:v>
                      </c:pt>
                      <c:pt idx="122">
                        <c:v>45381</c:v>
                      </c:pt>
                      <c:pt idx="123">
                        <c:v>45380</c:v>
                      </c:pt>
                      <c:pt idx="124">
                        <c:v>45379</c:v>
                      </c:pt>
                      <c:pt idx="125">
                        <c:v>45378</c:v>
                      </c:pt>
                      <c:pt idx="126">
                        <c:v>45377</c:v>
                      </c:pt>
                      <c:pt idx="127">
                        <c:v>45376</c:v>
                      </c:pt>
                      <c:pt idx="128">
                        <c:v>45375</c:v>
                      </c:pt>
                      <c:pt idx="129">
                        <c:v>45374</c:v>
                      </c:pt>
                      <c:pt idx="130">
                        <c:v>45373</c:v>
                      </c:pt>
                      <c:pt idx="131">
                        <c:v>45372</c:v>
                      </c:pt>
                      <c:pt idx="132">
                        <c:v>45371</c:v>
                      </c:pt>
                      <c:pt idx="133">
                        <c:v>45370</c:v>
                      </c:pt>
                      <c:pt idx="134">
                        <c:v>45369</c:v>
                      </c:pt>
                      <c:pt idx="135">
                        <c:v>45368</c:v>
                      </c:pt>
                      <c:pt idx="136">
                        <c:v>45367</c:v>
                      </c:pt>
                      <c:pt idx="137">
                        <c:v>45366</c:v>
                      </c:pt>
                      <c:pt idx="138">
                        <c:v>45365</c:v>
                      </c:pt>
                      <c:pt idx="139">
                        <c:v>45364</c:v>
                      </c:pt>
                      <c:pt idx="140">
                        <c:v>45363</c:v>
                      </c:pt>
                      <c:pt idx="141">
                        <c:v>45362</c:v>
                      </c:pt>
                      <c:pt idx="142">
                        <c:v>45361</c:v>
                      </c:pt>
                      <c:pt idx="143">
                        <c:v>45360</c:v>
                      </c:pt>
                      <c:pt idx="144">
                        <c:v>45359</c:v>
                      </c:pt>
                      <c:pt idx="145">
                        <c:v>45358</c:v>
                      </c:pt>
                      <c:pt idx="146">
                        <c:v>45357</c:v>
                      </c:pt>
                      <c:pt idx="147">
                        <c:v>45356</c:v>
                      </c:pt>
                      <c:pt idx="148">
                        <c:v>45355</c:v>
                      </c:pt>
                      <c:pt idx="149">
                        <c:v>45354</c:v>
                      </c:pt>
                      <c:pt idx="150">
                        <c:v>45353</c:v>
                      </c:pt>
                      <c:pt idx="151">
                        <c:v>45352</c:v>
                      </c:pt>
                      <c:pt idx="152">
                        <c:v>45351</c:v>
                      </c:pt>
                      <c:pt idx="153">
                        <c:v>45350</c:v>
                      </c:pt>
                      <c:pt idx="154">
                        <c:v>45349</c:v>
                      </c:pt>
                      <c:pt idx="155">
                        <c:v>45348</c:v>
                      </c:pt>
                      <c:pt idx="156">
                        <c:v>45347</c:v>
                      </c:pt>
                      <c:pt idx="157">
                        <c:v>45346</c:v>
                      </c:pt>
                      <c:pt idx="158">
                        <c:v>45345</c:v>
                      </c:pt>
                      <c:pt idx="159">
                        <c:v>45344</c:v>
                      </c:pt>
                      <c:pt idx="160">
                        <c:v>45343</c:v>
                      </c:pt>
                      <c:pt idx="161">
                        <c:v>45342</c:v>
                      </c:pt>
                      <c:pt idx="162">
                        <c:v>45341</c:v>
                      </c:pt>
                      <c:pt idx="163">
                        <c:v>45340</c:v>
                      </c:pt>
                      <c:pt idx="164">
                        <c:v>45339</c:v>
                      </c:pt>
                      <c:pt idx="165">
                        <c:v>45338</c:v>
                      </c:pt>
                      <c:pt idx="166">
                        <c:v>45337</c:v>
                      </c:pt>
                      <c:pt idx="167">
                        <c:v>45336</c:v>
                      </c:pt>
                      <c:pt idx="168">
                        <c:v>45335</c:v>
                      </c:pt>
                      <c:pt idx="169">
                        <c:v>45334</c:v>
                      </c:pt>
                      <c:pt idx="170">
                        <c:v>45333</c:v>
                      </c:pt>
                      <c:pt idx="171">
                        <c:v>45332</c:v>
                      </c:pt>
                      <c:pt idx="172">
                        <c:v>45331</c:v>
                      </c:pt>
                      <c:pt idx="173">
                        <c:v>45330</c:v>
                      </c:pt>
                      <c:pt idx="174">
                        <c:v>45329</c:v>
                      </c:pt>
                      <c:pt idx="175">
                        <c:v>45328</c:v>
                      </c:pt>
                      <c:pt idx="176">
                        <c:v>45327</c:v>
                      </c:pt>
                      <c:pt idx="177">
                        <c:v>45326</c:v>
                      </c:pt>
                      <c:pt idx="178">
                        <c:v>45325</c:v>
                      </c:pt>
                      <c:pt idx="179">
                        <c:v>45324</c:v>
                      </c:pt>
                      <c:pt idx="180">
                        <c:v>45323</c:v>
                      </c:pt>
                      <c:pt idx="181">
                        <c:v>45322</c:v>
                      </c:pt>
                      <c:pt idx="182">
                        <c:v>45321</c:v>
                      </c:pt>
                      <c:pt idx="183">
                        <c:v>45320</c:v>
                      </c:pt>
                      <c:pt idx="184">
                        <c:v>45319</c:v>
                      </c:pt>
                      <c:pt idx="185">
                        <c:v>45318</c:v>
                      </c:pt>
                      <c:pt idx="186">
                        <c:v>45317</c:v>
                      </c:pt>
                      <c:pt idx="187">
                        <c:v>45316</c:v>
                      </c:pt>
                      <c:pt idx="188">
                        <c:v>45315</c:v>
                      </c:pt>
                      <c:pt idx="189">
                        <c:v>45314</c:v>
                      </c:pt>
                      <c:pt idx="190">
                        <c:v>45313</c:v>
                      </c:pt>
                      <c:pt idx="191">
                        <c:v>45312</c:v>
                      </c:pt>
                      <c:pt idx="192">
                        <c:v>45311</c:v>
                      </c:pt>
                      <c:pt idx="193">
                        <c:v>45310</c:v>
                      </c:pt>
                      <c:pt idx="194">
                        <c:v>45309</c:v>
                      </c:pt>
                      <c:pt idx="195">
                        <c:v>45308</c:v>
                      </c:pt>
                      <c:pt idx="196">
                        <c:v>45307</c:v>
                      </c:pt>
                      <c:pt idx="197">
                        <c:v>45306</c:v>
                      </c:pt>
                      <c:pt idx="198">
                        <c:v>45305</c:v>
                      </c:pt>
                      <c:pt idx="199">
                        <c:v>45304</c:v>
                      </c:pt>
                      <c:pt idx="200">
                        <c:v>45303</c:v>
                      </c:pt>
                      <c:pt idx="201">
                        <c:v>45302</c:v>
                      </c:pt>
                      <c:pt idx="202">
                        <c:v>45301</c:v>
                      </c:pt>
                      <c:pt idx="203">
                        <c:v>45300</c:v>
                      </c:pt>
                      <c:pt idx="204">
                        <c:v>45299</c:v>
                      </c:pt>
                      <c:pt idx="205">
                        <c:v>45298</c:v>
                      </c:pt>
                      <c:pt idx="206">
                        <c:v>45297</c:v>
                      </c:pt>
                      <c:pt idx="207">
                        <c:v>45296</c:v>
                      </c:pt>
                      <c:pt idx="208">
                        <c:v>45295</c:v>
                      </c:pt>
                      <c:pt idx="209">
                        <c:v>45294</c:v>
                      </c:pt>
                      <c:pt idx="210">
                        <c:v>45293</c:v>
                      </c:pt>
                      <c:pt idx="211">
                        <c:v>45292</c:v>
                      </c:pt>
                      <c:pt idx="212">
                        <c:v>45291</c:v>
                      </c:pt>
                      <c:pt idx="213">
                        <c:v>45290</c:v>
                      </c:pt>
                      <c:pt idx="214">
                        <c:v>45289</c:v>
                      </c:pt>
                      <c:pt idx="215">
                        <c:v>45288</c:v>
                      </c:pt>
                      <c:pt idx="216">
                        <c:v>45287</c:v>
                      </c:pt>
                      <c:pt idx="217">
                        <c:v>45286</c:v>
                      </c:pt>
                      <c:pt idx="218">
                        <c:v>45285</c:v>
                      </c:pt>
                      <c:pt idx="219">
                        <c:v>45284</c:v>
                      </c:pt>
                      <c:pt idx="220">
                        <c:v>45283</c:v>
                      </c:pt>
                      <c:pt idx="221">
                        <c:v>45282</c:v>
                      </c:pt>
                      <c:pt idx="222">
                        <c:v>45281</c:v>
                      </c:pt>
                      <c:pt idx="223">
                        <c:v>45280</c:v>
                      </c:pt>
                      <c:pt idx="224">
                        <c:v>45279</c:v>
                      </c:pt>
                      <c:pt idx="225">
                        <c:v>45278</c:v>
                      </c:pt>
                      <c:pt idx="226">
                        <c:v>45277</c:v>
                      </c:pt>
                      <c:pt idx="227">
                        <c:v>45276</c:v>
                      </c:pt>
                      <c:pt idx="228">
                        <c:v>45275</c:v>
                      </c:pt>
                      <c:pt idx="229">
                        <c:v>45274</c:v>
                      </c:pt>
                      <c:pt idx="230">
                        <c:v>45273</c:v>
                      </c:pt>
                      <c:pt idx="231">
                        <c:v>45272</c:v>
                      </c:pt>
                      <c:pt idx="232">
                        <c:v>45271</c:v>
                      </c:pt>
                      <c:pt idx="233">
                        <c:v>45270</c:v>
                      </c:pt>
                      <c:pt idx="234">
                        <c:v>45269</c:v>
                      </c:pt>
                      <c:pt idx="235">
                        <c:v>45268</c:v>
                      </c:pt>
                      <c:pt idx="236">
                        <c:v>45267</c:v>
                      </c:pt>
                      <c:pt idx="237">
                        <c:v>45266</c:v>
                      </c:pt>
                      <c:pt idx="238">
                        <c:v>45265</c:v>
                      </c:pt>
                      <c:pt idx="239">
                        <c:v>45264</c:v>
                      </c:pt>
                      <c:pt idx="240">
                        <c:v>45263</c:v>
                      </c:pt>
                      <c:pt idx="241">
                        <c:v>45262</c:v>
                      </c:pt>
                      <c:pt idx="242">
                        <c:v>45261</c:v>
                      </c:pt>
                      <c:pt idx="243">
                        <c:v>45260</c:v>
                      </c:pt>
                      <c:pt idx="244">
                        <c:v>45259</c:v>
                      </c:pt>
                      <c:pt idx="245">
                        <c:v>45258</c:v>
                      </c:pt>
                      <c:pt idx="246">
                        <c:v>45257</c:v>
                      </c:pt>
                      <c:pt idx="247">
                        <c:v>45256</c:v>
                      </c:pt>
                      <c:pt idx="248">
                        <c:v>45255</c:v>
                      </c:pt>
                      <c:pt idx="249">
                        <c:v>45254</c:v>
                      </c:pt>
                      <c:pt idx="250">
                        <c:v>45253</c:v>
                      </c:pt>
                      <c:pt idx="251">
                        <c:v>45252</c:v>
                      </c:pt>
                      <c:pt idx="252">
                        <c:v>45251</c:v>
                      </c:pt>
                      <c:pt idx="253">
                        <c:v>45250</c:v>
                      </c:pt>
                      <c:pt idx="254">
                        <c:v>45249</c:v>
                      </c:pt>
                      <c:pt idx="255">
                        <c:v>45248</c:v>
                      </c:pt>
                      <c:pt idx="256">
                        <c:v>45247</c:v>
                      </c:pt>
                      <c:pt idx="257">
                        <c:v>45246</c:v>
                      </c:pt>
                      <c:pt idx="258">
                        <c:v>45245</c:v>
                      </c:pt>
                      <c:pt idx="259">
                        <c:v>45244</c:v>
                      </c:pt>
                      <c:pt idx="260">
                        <c:v>45243</c:v>
                      </c:pt>
                      <c:pt idx="261">
                        <c:v>45242</c:v>
                      </c:pt>
                      <c:pt idx="262">
                        <c:v>45241</c:v>
                      </c:pt>
                      <c:pt idx="263">
                        <c:v>45240</c:v>
                      </c:pt>
                      <c:pt idx="264">
                        <c:v>45239</c:v>
                      </c:pt>
                      <c:pt idx="265">
                        <c:v>45238</c:v>
                      </c:pt>
                      <c:pt idx="266">
                        <c:v>45237</c:v>
                      </c:pt>
                      <c:pt idx="267">
                        <c:v>45236</c:v>
                      </c:pt>
                      <c:pt idx="268">
                        <c:v>45235</c:v>
                      </c:pt>
                      <c:pt idx="269">
                        <c:v>45234</c:v>
                      </c:pt>
                      <c:pt idx="270">
                        <c:v>45233</c:v>
                      </c:pt>
                      <c:pt idx="271">
                        <c:v>45232</c:v>
                      </c:pt>
                      <c:pt idx="272">
                        <c:v>45231</c:v>
                      </c:pt>
                      <c:pt idx="273">
                        <c:v>45230</c:v>
                      </c:pt>
                      <c:pt idx="274">
                        <c:v>45229</c:v>
                      </c:pt>
                      <c:pt idx="275">
                        <c:v>45228</c:v>
                      </c:pt>
                      <c:pt idx="276">
                        <c:v>45227</c:v>
                      </c:pt>
                      <c:pt idx="277">
                        <c:v>45226</c:v>
                      </c:pt>
                      <c:pt idx="278">
                        <c:v>45225</c:v>
                      </c:pt>
                      <c:pt idx="279">
                        <c:v>45224</c:v>
                      </c:pt>
                      <c:pt idx="280">
                        <c:v>45223</c:v>
                      </c:pt>
                      <c:pt idx="281">
                        <c:v>45222</c:v>
                      </c:pt>
                      <c:pt idx="282">
                        <c:v>45221</c:v>
                      </c:pt>
                      <c:pt idx="283">
                        <c:v>45220</c:v>
                      </c:pt>
                      <c:pt idx="284">
                        <c:v>45219</c:v>
                      </c:pt>
                      <c:pt idx="285">
                        <c:v>45218</c:v>
                      </c:pt>
                      <c:pt idx="286">
                        <c:v>45217</c:v>
                      </c:pt>
                      <c:pt idx="287">
                        <c:v>45216</c:v>
                      </c:pt>
                      <c:pt idx="288">
                        <c:v>45215</c:v>
                      </c:pt>
                      <c:pt idx="289">
                        <c:v>45214</c:v>
                      </c:pt>
                      <c:pt idx="290">
                        <c:v>45213</c:v>
                      </c:pt>
                      <c:pt idx="291">
                        <c:v>45212</c:v>
                      </c:pt>
                      <c:pt idx="292">
                        <c:v>45211</c:v>
                      </c:pt>
                      <c:pt idx="293">
                        <c:v>45210</c:v>
                      </c:pt>
                      <c:pt idx="294">
                        <c:v>45209</c:v>
                      </c:pt>
                      <c:pt idx="295">
                        <c:v>45208</c:v>
                      </c:pt>
                      <c:pt idx="296">
                        <c:v>45207</c:v>
                      </c:pt>
                      <c:pt idx="297">
                        <c:v>45206</c:v>
                      </c:pt>
                      <c:pt idx="298">
                        <c:v>45205</c:v>
                      </c:pt>
                      <c:pt idx="299">
                        <c:v>45204</c:v>
                      </c:pt>
                      <c:pt idx="300">
                        <c:v>45203</c:v>
                      </c:pt>
                      <c:pt idx="301">
                        <c:v>45202</c:v>
                      </c:pt>
                      <c:pt idx="302">
                        <c:v>45201</c:v>
                      </c:pt>
                      <c:pt idx="303">
                        <c:v>45200</c:v>
                      </c:pt>
                      <c:pt idx="304">
                        <c:v>45199</c:v>
                      </c:pt>
                      <c:pt idx="305">
                        <c:v>45198</c:v>
                      </c:pt>
                      <c:pt idx="306">
                        <c:v>45197</c:v>
                      </c:pt>
                      <c:pt idx="307">
                        <c:v>45196</c:v>
                      </c:pt>
                      <c:pt idx="308">
                        <c:v>45195</c:v>
                      </c:pt>
                      <c:pt idx="309">
                        <c:v>45194</c:v>
                      </c:pt>
                      <c:pt idx="310">
                        <c:v>45193</c:v>
                      </c:pt>
                      <c:pt idx="311">
                        <c:v>45192</c:v>
                      </c:pt>
                      <c:pt idx="312">
                        <c:v>45191</c:v>
                      </c:pt>
                      <c:pt idx="313">
                        <c:v>45190</c:v>
                      </c:pt>
                      <c:pt idx="314">
                        <c:v>45189</c:v>
                      </c:pt>
                      <c:pt idx="315">
                        <c:v>45188</c:v>
                      </c:pt>
                      <c:pt idx="316">
                        <c:v>45187</c:v>
                      </c:pt>
                      <c:pt idx="317">
                        <c:v>45186</c:v>
                      </c:pt>
                      <c:pt idx="318">
                        <c:v>45185</c:v>
                      </c:pt>
                      <c:pt idx="319">
                        <c:v>45184</c:v>
                      </c:pt>
                      <c:pt idx="320">
                        <c:v>45183</c:v>
                      </c:pt>
                      <c:pt idx="321">
                        <c:v>45182</c:v>
                      </c:pt>
                      <c:pt idx="322">
                        <c:v>45181</c:v>
                      </c:pt>
                      <c:pt idx="323">
                        <c:v>45180</c:v>
                      </c:pt>
                      <c:pt idx="324">
                        <c:v>45179</c:v>
                      </c:pt>
                      <c:pt idx="325">
                        <c:v>45178</c:v>
                      </c:pt>
                      <c:pt idx="326">
                        <c:v>45177</c:v>
                      </c:pt>
                      <c:pt idx="327">
                        <c:v>45176</c:v>
                      </c:pt>
                      <c:pt idx="328">
                        <c:v>45175</c:v>
                      </c:pt>
                      <c:pt idx="329">
                        <c:v>45174</c:v>
                      </c:pt>
                      <c:pt idx="330">
                        <c:v>45173</c:v>
                      </c:pt>
                      <c:pt idx="331">
                        <c:v>45172</c:v>
                      </c:pt>
                      <c:pt idx="332">
                        <c:v>45171</c:v>
                      </c:pt>
                      <c:pt idx="333">
                        <c:v>45170</c:v>
                      </c:pt>
                      <c:pt idx="334">
                        <c:v>45169</c:v>
                      </c:pt>
                      <c:pt idx="335">
                        <c:v>45168</c:v>
                      </c:pt>
                      <c:pt idx="336">
                        <c:v>45167</c:v>
                      </c:pt>
                      <c:pt idx="337">
                        <c:v>45166</c:v>
                      </c:pt>
                      <c:pt idx="338">
                        <c:v>45165</c:v>
                      </c:pt>
                      <c:pt idx="339">
                        <c:v>45164</c:v>
                      </c:pt>
                      <c:pt idx="340">
                        <c:v>45163</c:v>
                      </c:pt>
                      <c:pt idx="341">
                        <c:v>45162</c:v>
                      </c:pt>
                      <c:pt idx="342">
                        <c:v>45161</c:v>
                      </c:pt>
                      <c:pt idx="343">
                        <c:v>45160</c:v>
                      </c:pt>
                      <c:pt idx="344">
                        <c:v>45159</c:v>
                      </c:pt>
                      <c:pt idx="345">
                        <c:v>45158</c:v>
                      </c:pt>
                      <c:pt idx="346">
                        <c:v>45157</c:v>
                      </c:pt>
                      <c:pt idx="347">
                        <c:v>45156</c:v>
                      </c:pt>
                      <c:pt idx="348">
                        <c:v>45155</c:v>
                      </c:pt>
                      <c:pt idx="349">
                        <c:v>45154</c:v>
                      </c:pt>
                      <c:pt idx="350">
                        <c:v>45153</c:v>
                      </c:pt>
                      <c:pt idx="351">
                        <c:v>45152</c:v>
                      </c:pt>
                      <c:pt idx="352">
                        <c:v>45151</c:v>
                      </c:pt>
                      <c:pt idx="353">
                        <c:v>45150</c:v>
                      </c:pt>
                      <c:pt idx="354">
                        <c:v>45149</c:v>
                      </c:pt>
                      <c:pt idx="355">
                        <c:v>45148</c:v>
                      </c:pt>
                      <c:pt idx="356">
                        <c:v>45147</c:v>
                      </c:pt>
                      <c:pt idx="357">
                        <c:v>45146</c:v>
                      </c:pt>
                      <c:pt idx="358">
                        <c:v>45145</c:v>
                      </c:pt>
                      <c:pt idx="359">
                        <c:v>45144</c:v>
                      </c:pt>
                      <c:pt idx="360">
                        <c:v>45143</c:v>
                      </c:pt>
                      <c:pt idx="361">
                        <c:v>45142</c:v>
                      </c:pt>
                      <c:pt idx="362">
                        <c:v>45141</c:v>
                      </c:pt>
                      <c:pt idx="363">
                        <c:v>45140</c:v>
                      </c:pt>
                      <c:pt idx="364">
                        <c:v>45139</c:v>
                      </c:pt>
                      <c:pt idx="365">
                        <c:v>45138</c:v>
                      </c:pt>
                      <c:pt idx="366">
                        <c:v>45137</c:v>
                      </c:pt>
                      <c:pt idx="367">
                        <c:v>45136</c:v>
                      </c:pt>
                      <c:pt idx="368">
                        <c:v>45135</c:v>
                      </c:pt>
                      <c:pt idx="369">
                        <c:v>45134</c:v>
                      </c:pt>
                      <c:pt idx="370">
                        <c:v>45133</c:v>
                      </c:pt>
                      <c:pt idx="371">
                        <c:v>45132</c:v>
                      </c:pt>
                      <c:pt idx="372">
                        <c:v>45131</c:v>
                      </c:pt>
                      <c:pt idx="373">
                        <c:v>45130</c:v>
                      </c:pt>
                      <c:pt idx="374">
                        <c:v>45129</c:v>
                      </c:pt>
                      <c:pt idx="375">
                        <c:v>45128</c:v>
                      </c:pt>
                      <c:pt idx="376">
                        <c:v>45127</c:v>
                      </c:pt>
                      <c:pt idx="377">
                        <c:v>45126</c:v>
                      </c:pt>
                      <c:pt idx="378">
                        <c:v>45125</c:v>
                      </c:pt>
                      <c:pt idx="379">
                        <c:v>45124</c:v>
                      </c:pt>
                      <c:pt idx="380">
                        <c:v>45123</c:v>
                      </c:pt>
                      <c:pt idx="381">
                        <c:v>45122</c:v>
                      </c:pt>
                      <c:pt idx="382">
                        <c:v>45121</c:v>
                      </c:pt>
                      <c:pt idx="383">
                        <c:v>45120</c:v>
                      </c:pt>
                      <c:pt idx="384">
                        <c:v>45119</c:v>
                      </c:pt>
                      <c:pt idx="385">
                        <c:v>45118</c:v>
                      </c:pt>
                      <c:pt idx="386">
                        <c:v>45117</c:v>
                      </c:pt>
                      <c:pt idx="387">
                        <c:v>45116</c:v>
                      </c:pt>
                      <c:pt idx="388">
                        <c:v>45115</c:v>
                      </c:pt>
                      <c:pt idx="389">
                        <c:v>45114</c:v>
                      </c:pt>
                      <c:pt idx="390">
                        <c:v>45113</c:v>
                      </c:pt>
                      <c:pt idx="391">
                        <c:v>45112</c:v>
                      </c:pt>
                      <c:pt idx="392">
                        <c:v>45111</c:v>
                      </c:pt>
                      <c:pt idx="393">
                        <c:v>45110</c:v>
                      </c:pt>
                      <c:pt idx="394">
                        <c:v>45109</c:v>
                      </c:pt>
                      <c:pt idx="395">
                        <c:v>45108</c:v>
                      </c:pt>
                      <c:pt idx="396">
                        <c:v>45107</c:v>
                      </c:pt>
                      <c:pt idx="397">
                        <c:v>45106</c:v>
                      </c:pt>
                      <c:pt idx="398">
                        <c:v>45105</c:v>
                      </c:pt>
                      <c:pt idx="399">
                        <c:v>45104</c:v>
                      </c:pt>
                      <c:pt idx="400">
                        <c:v>45103</c:v>
                      </c:pt>
                      <c:pt idx="401">
                        <c:v>45102</c:v>
                      </c:pt>
                      <c:pt idx="402">
                        <c:v>45101</c:v>
                      </c:pt>
                      <c:pt idx="403">
                        <c:v>45100</c:v>
                      </c:pt>
                      <c:pt idx="404">
                        <c:v>45099</c:v>
                      </c:pt>
                      <c:pt idx="405">
                        <c:v>45098</c:v>
                      </c:pt>
                      <c:pt idx="406">
                        <c:v>45097</c:v>
                      </c:pt>
                      <c:pt idx="407">
                        <c:v>45096</c:v>
                      </c:pt>
                      <c:pt idx="408">
                        <c:v>45095</c:v>
                      </c:pt>
                      <c:pt idx="409">
                        <c:v>45094</c:v>
                      </c:pt>
                      <c:pt idx="410">
                        <c:v>45093</c:v>
                      </c:pt>
                      <c:pt idx="411">
                        <c:v>45092</c:v>
                      </c:pt>
                      <c:pt idx="412">
                        <c:v>45091</c:v>
                      </c:pt>
                      <c:pt idx="413">
                        <c:v>45090</c:v>
                      </c:pt>
                      <c:pt idx="414">
                        <c:v>45089</c:v>
                      </c:pt>
                      <c:pt idx="415">
                        <c:v>45088</c:v>
                      </c:pt>
                      <c:pt idx="416">
                        <c:v>45087</c:v>
                      </c:pt>
                      <c:pt idx="417">
                        <c:v>45086</c:v>
                      </c:pt>
                      <c:pt idx="418">
                        <c:v>45085</c:v>
                      </c:pt>
                      <c:pt idx="419">
                        <c:v>45084</c:v>
                      </c:pt>
                      <c:pt idx="420">
                        <c:v>45083</c:v>
                      </c:pt>
                      <c:pt idx="421">
                        <c:v>45082</c:v>
                      </c:pt>
                      <c:pt idx="422">
                        <c:v>45081</c:v>
                      </c:pt>
                      <c:pt idx="423">
                        <c:v>45080</c:v>
                      </c:pt>
                      <c:pt idx="424">
                        <c:v>45079</c:v>
                      </c:pt>
                      <c:pt idx="425">
                        <c:v>45078</c:v>
                      </c:pt>
                      <c:pt idx="426">
                        <c:v>45077</c:v>
                      </c:pt>
                      <c:pt idx="427">
                        <c:v>45076</c:v>
                      </c:pt>
                      <c:pt idx="428">
                        <c:v>45075</c:v>
                      </c:pt>
                      <c:pt idx="429">
                        <c:v>45074</c:v>
                      </c:pt>
                      <c:pt idx="430">
                        <c:v>45073</c:v>
                      </c:pt>
                      <c:pt idx="431">
                        <c:v>45072</c:v>
                      </c:pt>
                      <c:pt idx="432">
                        <c:v>45071</c:v>
                      </c:pt>
                      <c:pt idx="433">
                        <c:v>45070</c:v>
                      </c:pt>
                      <c:pt idx="434">
                        <c:v>45069</c:v>
                      </c:pt>
                      <c:pt idx="435">
                        <c:v>45068</c:v>
                      </c:pt>
                      <c:pt idx="436">
                        <c:v>45067</c:v>
                      </c:pt>
                      <c:pt idx="437">
                        <c:v>45066</c:v>
                      </c:pt>
                      <c:pt idx="438">
                        <c:v>45065</c:v>
                      </c:pt>
                      <c:pt idx="439">
                        <c:v>45064</c:v>
                      </c:pt>
                      <c:pt idx="440">
                        <c:v>45063</c:v>
                      </c:pt>
                      <c:pt idx="441">
                        <c:v>45062</c:v>
                      </c:pt>
                      <c:pt idx="442">
                        <c:v>45061</c:v>
                      </c:pt>
                      <c:pt idx="443">
                        <c:v>45060</c:v>
                      </c:pt>
                      <c:pt idx="444">
                        <c:v>45059</c:v>
                      </c:pt>
                      <c:pt idx="445">
                        <c:v>45058</c:v>
                      </c:pt>
                      <c:pt idx="446">
                        <c:v>45057</c:v>
                      </c:pt>
                      <c:pt idx="447">
                        <c:v>45056</c:v>
                      </c:pt>
                      <c:pt idx="448">
                        <c:v>45055</c:v>
                      </c:pt>
                      <c:pt idx="449">
                        <c:v>45054</c:v>
                      </c:pt>
                      <c:pt idx="450">
                        <c:v>45053</c:v>
                      </c:pt>
                      <c:pt idx="451">
                        <c:v>45052</c:v>
                      </c:pt>
                      <c:pt idx="452">
                        <c:v>45051</c:v>
                      </c:pt>
                      <c:pt idx="453">
                        <c:v>45050</c:v>
                      </c:pt>
                      <c:pt idx="454">
                        <c:v>45049</c:v>
                      </c:pt>
                      <c:pt idx="455">
                        <c:v>45048</c:v>
                      </c:pt>
                      <c:pt idx="456">
                        <c:v>45047</c:v>
                      </c:pt>
                      <c:pt idx="457">
                        <c:v>45046</c:v>
                      </c:pt>
                      <c:pt idx="458">
                        <c:v>45045</c:v>
                      </c:pt>
                      <c:pt idx="459">
                        <c:v>45044</c:v>
                      </c:pt>
                      <c:pt idx="460">
                        <c:v>45043</c:v>
                      </c:pt>
                      <c:pt idx="461">
                        <c:v>45042</c:v>
                      </c:pt>
                      <c:pt idx="462">
                        <c:v>45041</c:v>
                      </c:pt>
                      <c:pt idx="463">
                        <c:v>45040</c:v>
                      </c:pt>
                      <c:pt idx="464">
                        <c:v>45039</c:v>
                      </c:pt>
                      <c:pt idx="465">
                        <c:v>45038</c:v>
                      </c:pt>
                      <c:pt idx="466">
                        <c:v>45037</c:v>
                      </c:pt>
                      <c:pt idx="467">
                        <c:v>45036</c:v>
                      </c:pt>
                      <c:pt idx="468">
                        <c:v>45035</c:v>
                      </c:pt>
                      <c:pt idx="469">
                        <c:v>45034</c:v>
                      </c:pt>
                      <c:pt idx="470">
                        <c:v>45033</c:v>
                      </c:pt>
                      <c:pt idx="471">
                        <c:v>45032</c:v>
                      </c:pt>
                      <c:pt idx="472">
                        <c:v>45031</c:v>
                      </c:pt>
                      <c:pt idx="473">
                        <c:v>45030</c:v>
                      </c:pt>
                      <c:pt idx="474">
                        <c:v>45029</c:v>
                      </c:pt>
                      <c:pt idx="475">
                        <c:v>45028</c:v>
                      </c:pt>
                      <c:pt idx="476">
                        <c:v>45027</c:v>
                      </c:pt>
                      <c:pt idx="477">
                        <c:v>45026</c:v>
                      </c:pt>
                      <c:pt idx="478">
                        <c:v>45025</c:v>
                      </c:pt>
                      <c:pt idx="479">
                        <c:v>45024</c:v>
                      </c:pt>
                      <c:pt idx="480">
                        <c:v>45023</c:v>
                      </c:pt>
                      <c:pt idx="481">
                        <c:v>45022</c:v>
                      </c:pt>
                      <c:pt idx="482">
                        <c:v>45021</c:v>
                      </c:pt>
                      <c:pt idx="483">
                        <c:v>45020</c:v>
                      </c:pt>
                      <c:pt idx="484">
                        <c:v>45019</c:v>
                      </c:pt>
                      <c:pt idx="485">
                        <c:v>45018</c:v>
                      </c:pt>
                      <c:pt idx="486">
                        <c:v>45017</c:v>
                      </c:pt>
                      <c:pt idx="487">
                        <c:v>45016</c:v>
                      </c:pt>
                      <c:pt idx="488">
                        <c:v>45015</c:v>
                      </c:pt>
                      <c:pt idx="489">
                        <c:v>45014</c:v>
                      </c:pt>
                      <c:pt idx="490">
                        <c:v>45013</c:v>
                      </c:pt>
                      <c:pt idx="491">
                        <c:v>45012</c:v>
                      </c:pt>
                      <c:pt idx="492">
                        <c:v>45011</c:v>
                      </c:pt>
                      <c:pt idx="493">
                        <c:v>45010</c:v>
                      </c:pt>
                      <c:pt idx="494">
                        <c:v>45009</c:v>
                      </c:pt>
                      <c:pt idx="495">
                        <c:v>45008</c:v>
                      </c:pt>
                      <c:pt idx="496">
                        <c:v>45007</c:v>
                      </c:pt>
                      <c:pt idx="497">
                        <c:v>45006</c:v>
                      </c:pt>
                      <c:pt idx="498">
                        <c:v>45005</c:v>
                      </c:pt>
                      <c:pt idx="499">
                        <c:v>45004</c:v>
                      </c:pt>
                      <c:pt idx="500">
                        <c:v>45003</c:v>
                      </c:pt>
                      <c:pt idx="501">
                        <c:v>45002</c:v>
                      </c:pt>
                      <c:pt idx="502">
                        <c:v>45001</c:v>
                      </c:pt>
                      <c:pt idx="503">
                        <c:v>45000</c:v>
                      </c:pt>
                      <c:pt idx="504">
                        <c:v>44999</c:v>
                      </c:pt>
                      <c:pt idx="505">
                        <c:v>44998</c:v>
                      </c:pt>
                      <c:pt idx="506">
                        <c:v>44997</c:v>
                      </c:pt>
                      <c:pt idx="507">
                        <c:v>44996</c:v>
                      </c:pt>
                      <c:pt idx="508">
                        <c:v>44995</c:v>
                      </c:pt>
                      <c:pt idx="509">
                        <c:v>44994</c:v>
                      </c:pt>
                      <c:pt idx="510">
                        <c:v>44993</c:v>
                      </c:pt>
                      <c:pt idx="511">
                        <c:v>44992</c:v>
                      </c:pt>
                      <c:pt idx="512">
                        <c:v>44991</c:v>
                      </c:pt>
                      <c:pt idx="513">
                        <c:v>44990</c:v>
                      </c:pt>
                      <c:pt idx="514">
                        <c:v>44989</c:v>
                      </c:pt>
                      <c:pt idx="515">
                        <c:v>44988</c:v>
                      </c:pt>
                      <c:pt idx="516">
                        <c:v>44987</c:v>
                      </c:pt>
                      <c:pt idx="517">
                        <c:v>44986</c:v>
                      </c:pt>
                      <c:pt idx="518">
                        <c:v>44985</c:v>
                      </c:pt>
                      <c:pt idx="519">
                        <c:v>44984</c:v>
                      </c:pt>
                      <c:pt idx="520">
                        <c:v>44983</c:v>
                      </c:pt>
                      <c:pt idx="521">
                        <c:v>44982</c:v>
                      </c:pt>
                      <c:pt idx="522">
                        <c:v>44981</c:v>
                      </c:pt>
                      <c:pt idx="523">
                        <c:v>44980</c:v>
                      </c:pt>
                      <c:pt idx="524">
                        <c:v>44979</c:v>
                      </c:pt>
                      <c:pt idx="525">
                        <c:v>44978</c:v>
                      </c:pt>
                      <c:pt idx="526">
                        <c:v>44977</c:v>
                      </c:pt>
                      <c:pt idx="527">
                        <c:v>44976</c:v>
                      </c:pt>
                      <c:pt idx="528">
                        <c:v>44975</c:v>
                      </c:pt>
                      <c:pt idx="529">
                        <c:v>44974</c:v>
                      </c:pt>
                      <c:pt idx="530">
                        <c:v>44973</c:v>
                      </c:pt>
                      <c:pt idx="531">
                        <c:v>44972</c:v>
                      </c:pt>
                      <c:pt idx="532">
                        <c:v>44971</c:v>
                      </c:pt>
                      <c:pt idx="533">
                        <c:v>44970</c:v>
                      </c:pt>
                      <c:pt idx="534">
                        <c:v>44969</c:v>
                      </c:pt>
                      <c:pt idx="535">
                        <c:v>44968</c:v>
                      </c:pt>
                      <c:pt idx="536">
                        <c:v>44967</c:v>
                      </c:pt>
                      <c:pt idx="537">
                        <c:v>44966</c:v>
                      </c:pt>
                      <c:pt idx="538">
                        <c:v>44965</c:v>
                      </c:pt>
                      <c:pt idx="539">
                        <c:v>44964</c:v>
                      </c:pt>
                      <c:pt idx="540">
                        <c:v>44963</c:v>
                      </c:pt>
                      <c:pt idx="541">
                        <c:v>44962</c:v>
                      </c:pt>
                      <c:pt idx="542">
                        <c:v>44961</c:v>
                      </c:pt>
                      <c:pt idx="543">
                        <c:v>44960</c:v>
                      </c:pt>
                      <c:pt idx="544">
                        <c:v>44959</c:v>
                      </c:pt>
                      <c:pt idx="545">
                        <c:v>44958</c:v>
                      </c:pt>
                      <c:pt idx="546">
                        <c:v>44957</c:v>
                      </c:pt>
                      <c:pt idx="547">
                        <c:v>44956</c:v>
                      </c:pt>
                      <c:pt idx="548">
                        <c:v>44955</c:v>
                      </c:pt>
                      <c:pt idx="549">
                        <c:v>44954</c:v>
                      </c:pt>
                      <c:pt idx="550">
                        <c:v>44953</c:v>
                      </c:pt>
                      <c:pt idx="551">
                        <c:v>44952</c:v>
                      </c:pt>
                      <c:pt idx="552">
                        <c:v>44951</c:v>
                      </c:pt>
                      <c:pt idx="553">
                        <c:v>44950</c:v>
                      </c:pt>
                      <c:pt idx="554">
                        <c:v>44949</c:v>
                      </c:pt>
                      <c:pt idx="555">
                        <c:v>44948</c:v>
                      </c:pt>
                      <c:pt idx="556">
                        <c:v>44947</c:v>
                      </c:pt>
                      <c:pt idx="557">
                        <c:v>44946</c:v>
                      </c:pt>
                      <c:pt idx="558">
                        <c:v>44945</c:v>
                      </c:pt>
                      <c:pt idx="559">
                        <c:v>44944</c:v>
                      </c:pt>
                      <c:pt idx="560">
                        <c:v>44943</c:v>
                      </c:pt>
                      <c:pt idx="561">
                        <c:v>44942</c:v>
                      </c:pt>
                      <c:pt idx="562">
                        <c:v>44941</c:v>
                      </c:pt>
                      <c:pt idx="563">
                        <c:v>44940</c:v>
                      </c:pt>
                      <c:pt idx="564">
                        <c:v>44939</c:v>
                      </c:pt>
                      <c:pt idx="565">
                        <c:v>44938</c:v>
                      </c:pt>
                      <c:pt idx="566">
                        <c:v>44937</c:v>
                      </c:pt>
                      <c:pt idx="567">
                        <c:v>44936</c:v>
                      </c:pt>
                      <c:pt idx="568">
                        <c:v>44935</c:v>
                      </c:pt>
                      <c:pt idx="569">
                        <c:v>44934</c:v>
                      </c:pt>
                      <c:pt idx="570">
                        <c:v>44933</c:v>
                      </c:pt>
                      <c:pt idx="571">
                        <c:v>44932</c:v>
                      </c:pt>
                      <c:pt idx="572">
                        <c:v>44931</c:v>
                      </c:pt>
                      <c:pt idx="573">
                        <c:v>44930</c:v>
                      </c:pt>
                      <c:pt idx="574">
                        <c:v>44929</c:v>
                      </c:pt>
                      <c:pt idx="575">
                        <c:v>44928</c:v>
                      </c:pt>
                      <c:pt idx="576">
                        <c:v>44927</c:v>
                      </c:pt>
                      <c:pt idx="577">
                        <c:v>44926</c:v>
                      </c:pt>
                      <c:pt idx="578">
                        <c:v>44925</c:v>
                      </c:pt>
                      <c:pt idx="579">
                        <c:v>44924</c:v>
                      </c:pt>
                      <c:pt idx="580">
                        <c:v>44923</c:v>
                      </c:pt>
                      <c:pt idx="581">
                        <c:v>44922</c:v>
                      </c:pt>
                      <c:pt idx="582">
                        <c:v>44921</c:v>
                      </c:pt>
                      <c:pt idx="583">
                        <c:v>44920</c:v>
                      </c:pt>
                      <c:pt idx="584">
                        <c:v>44919</c:v>
                      </c:pt>
                      <c:pt idx="585">
                        <c:v>44918</c:v>
                      </c:pt>
                      <c:pt idx="586">
                        <c:v>44917</c:v>
                      </c:pt>
                      <c:pt idx="587">
                        <c:v>44916</c:v>
                      </c:pt>
                      <c:pt idx="588">
                        <c:v>44915</c:v>
                      </c:pt>
                      <c:pt idx="589">
                        <c:v>44914</c:v>
                      </c:pt>
                      <c:pt idx="590">
                        <c:v>44913</c:v>
                      </c:pt>
                      <c:pt idx="591">
                        <c:v>44912</c:v>
                      </c:pt>
                      <c:pt idx="592">
                        <c:v>44911</c:v>
                      </c:pt>
                      <c:pt idx="593">
                        <c:v>44910</c:v>
                      </c:pt>
                      <c:pt idx="594">
                        <c:v>44909</c:v>
                      </c:pt>
                      <c:pt idx="595">
                        <c:v>44908</c:v>
                      </c:pt>
                      <c:pt idx="596">
                        <c:v>44907</c:v>
                      </c:pt>
                      <c:pt idx="597">
                        <c:v>44906</c:v>
                      </c:pt>
                      <c:pt idx="598">
                        <c:v>44905</c:v>
                      </c:pt>
                      <c:pt idx="599">
                        <c:v>44904</c:v>
                      </c:pt>
                      <c:pt idx="600">
                        <c:v>44903</c:v>
                      </c:pt>
                      <c:pt idx="601">
                        <c:v>44902</c:v>
                      </c:pt>
                      <c:pt idx="602">
                        <c:v>44901</c:v>
                      </c:pt>
                      <c:pt idx="603">
                        <c:v>44900</c:v>
                      </c:pt>
                      <c:pt idx="604">
                        <c:v>44899</c:v>
                      </c:pt>
                      <c:pt idx="605">
                        <c:v>44898</c:v>
                      </c:pt>
                      <c:pt idx="606">
                        <c:v>44897</c:v>
                      </c:pt>
                      <c:pt idx="607">
                        <c:v>44896</c:v>
                      </c:pt>
                      <c:pt idx="608">
                        <c:v>44895</c:v>
                      </c:pt>
                      <c:pt idx="609">
                        <c:v>44894</c:v>
                      </c:pt>
                      <c:pt idx="610">
                        <c:v>44893</c:v>
                      </c:pt>
                      <c:pt idx="611">
                        <c:v>44892</c:v>
                      </c:pt>
                      <c:pt idx="612">
                        <c:v>44891</c:v>
                      </c:pt>
                      <c:pt idx="613">
                        <c:v>44890</c:v>
                      </c:pt>
                      <c:pt idx="614">
                        <c:v>44889</c:v>
                      </c:pt>
                      <c:pt idx="615">
                        <c:v>44888</c:v>
                      </c:pt>
                      <c:pt idx="616">
                        <c:v>44887</c:v>
                      </c:pt>
                      <c:pt idx="617">
                        <c:v>44886</c:v>
                      </c:pt>
                      <c:pt idx="618">
                        <c:v>44885</c:v>
                      </c:pt>
                      <c:pt idx="619">
                        <c:v>44884</c:v>
                      </c:pt>
                      <c:pt idx="620">
                        <c:v>44883</c:v>
                      </c:pt>
                      <c:pt idx="621">
                        <c:v>44882</c:v>
                      </c:pt>
                      <c:pt idx="622">
                        <c:v>44881</c:v>
                      </c:pt>
                      <c:pt idx="623">
                        <c:v>44880</c:v>
                      </c:pt>
                      <c:pt idx="624">
                        <c:v>44879</c:v>
                      </c:pt>
                      <c:pt idx="625">
                        <c:v>44878</c:v>
                      </c:pt>
                      <c:pt idx="626">
                        <c:v>44877</c:v>
                      </c:pt>
                      <c:pt idx="627">
                        <c:v>44876</c:v>
                      </c:pt>
                      <c:pt idx="628">
                        <c:v>44875</c:v>
                      </c:pt>
                      <c:pt idx="629">
                        <c:v>44874</c:v>
                      </c:pt>
                      <c:pt idx="630">
                        <c:v>44873</c:v>
                      </c:pt>
                      <c:pt idx="631">
                        <c:v>44872</c:v>
                      </c:pt>
                      <c:pt idx="632">
                        <c:v>44871</c:v>
                      </c:pt>
                      <c:pt idx="633">
                        <c:v>44870</c:v>
                      </c:pt>
                      <c:pt idx="634">
                        <c:v>44869</c:v>
                      </c:pt>
                      <c:pt idx="635">
                        <c:v>44868</c:v>
                      </c:pt>
                      <c:pt idx="636">
                        <c:v>44867</c:v>
                      </c:pt>
                      <c:pt idx="637">
                        <c:v>44866</c:v>
                      </c:pt>
                      <c:pt idx="638">
                        <c:v>44865</c:v>
                      </c:pt>
                      <c:pt idx="639">
                        <c:v>44864</c:v>
                      </c:pt>
                      <c:pt idx="640">
                        <c:v>44863</c:v>
                      </c:pt>
                      <c:pt idx="641">
                        <c:v>44862</c:v>
                      </c:pt>
                      <c:pt idx="642">
                        <c:v>44861</c:v>
                      </c:pt>
                      <c:pt idx="643">
                        <c:v>44860</c:v>
                      </c:pt>
                      <c:pt idx="644">
                        <c:v>44859</c:v>
                      </c:pt>
                      <c:pt idx="645">
                        <c:v>44858</c:v>
                      </c:pt>
                      <c:pt idx="646">
                        <c:v>44857</c:v>
                      </c:pt>
                      <c:pt idx="647">
                        <c:v>44856</c:v>
                      </c:pt>
                      <c:pt idx="648">
                        <c:v>44855</c:v>
                      </c:pt>
                      <c:pt idx="649">
                        <c:v>44854</c:v>
                      </c:pt>
                      <c:pt idx="650">
                        <c:v>44853</c:v>
                      </c:pt>
                      <c:pt idx="651">
                        <c:v>44852</c:v>
                      </c:pt>
                      <c:pt idx="652">
                        <c:v>44851</c:v>
                      </c:pt>
                      <c:pt idx="653">
                        <c:v>44850</c:v>
                      </c:pt>
                      <c:pt idx="654">
                        <c:v>44849</c:v>
                      </c:pt>
                      <c:pt idx="655">
                        <c:v>44848</c:v>
                      </c:pt>
                      <c:pt idx="656">
                        <c:v>44847</c:v>
                      </c:pt>
                      <c:pt idx="657">
                        <c:v>44846</c:v>
                      </c:pt>
                      <c:pt idx="658">
                        <c:v>44845</c:v>
                      </c:pt>
                      <c:pt idx="659">
                        <c:v>44844</c:v>
                      </c:pt>
                      <c:pt idx="660">
                        <c:v>44843</c:v>
                      </c:pt>
                      <c:pt idx="661">
                        <c:v>44842</c:v>
                      </c:pt>
                      <c:pt idx="662">
                        <c:v>44841</c:v>
                      </c:pt>
                      <c:pt idx="663">
                        <c:v>44840</c:v>
                      </c:pt>
                      <c:pt idx="664">
                        <c:v>44839</c:v>
                      </c:pt>
                      <c:pt idx="665">
                        <c:v>44838</c:v>
                      </c:pt>
                      <c:pt idx="666">
                        <c:v>44837</c:v>
                      </c:pt>
                      <c:pt idx="667">
                        <c:v>44836</c:v>
                      </c:pt>
                      <c:pt idx="668">
                        <c:v>44835</c:v>
                      </c:pt>
                      <c:pt idx="669">
                        <c:v>44834</c:v>
                      </c:pt>
                      <c:pt idx="670">
                        <c:v>44833</c:v>
                      </c:pt>
                      <c:pt idx="671">
                        <c:v>44832</c:v>
                      </c:pt>
                      <c:pt idx="672">
                        <c:v>44831</c:v>
                      </c:pt>
                      <c:pt idx="673">
                        <c:v>44830</c:v>
                      </c:pt>
                      <c:pt idx="674">
                        <c:v>44829</c:v>
                      </c:pt>
                      <c:pt idx="675">
                        <c:v>44828</c:v>
                      </c:pt>
                      <c:pt idx="676">
                        <c:v>44827</c:v>
                      </c:pt>
                      <c:pt idx="677">
                        <c:v>44826</c:v>
                      </c:pt>
                      <c:pt idx="678">
                        <c:v>44825</c:v>
                      </c:pt>
                      <c:pt idx="679">
                        <c:v>44824</c:v>
                      </c:pt>
                      <c:pt idx="680">
                        <c:v>44823</c:v>
                      </c:pt>
                      <c:pt idx="681">
                        <c:v>44822</c:v>
                      </c:pt>
                      <c:pt idx="682">
                        <c:v>44821</c:v>
                      </c:pt>
                      <c:pt idx="683">
                        <c:v>44820</c:v>
                      </c:pt>
                      <c:pt idx="684">
                        <c:v>44819</c:v>
                      </c:pt>
                      <c:pt idx="685">
                        <c:v>44818</c:v>
                      </c:pt>
                      <c:pt idx="686">
                        <c:v>44817</c:v>
                      </c:pt>
                      <c:pt idx="687">
                        <c:v>44816</c:v>
                      </c:pt>
                      <c:pt idx="688">
                        <c:v>44815</c:v>
                      </c:pt>
                      <c:pt idx="689">
                        <c:v>44814</c:v>
                      </c:pt>
                      <c:pt idx="690">
                        <c:v>44813</c:v>
                      </c:pt>
                      <c:pt idx="691">
                        <c:v>44812</c:v>
                      </c:pt>
                      <c:pt idx="692">
                        <c:v>44811</c:v>
                      </c:pt>
                      <c:pt idx="693">
                        <c:v>44810</c:v>
                      </c:pt>
                      <c:pt idx="694">
                        <c:v>44809</c:v>
                      </c:pt>
                      <c:pt idx="695">
                        <c:v>44808</c:v>
                      </c:pt>
                      <c:pt idx="696">
                        <c:v>44807</c:v>
                      </c:pt>
                      <c:pt idx="697">
                        <c:v>44806</c:v>
                      </c:pt>
                      <c:pt idx="698">
                        <c:v>44805</c:v>
                      </c:pt>
                      <c:pt idx="699">
                        <c:v>44804</c:v>
                      </c:pt>
                      <c:pt idx="700">
                        <c:v>44803</c:v>
                      </c:pt>
                      <c:pt idx="701">
                        <c:v>44802</c:v>
                      </c:pt>
                      <c:pt idx="702">
                        <c:v>44801</c:v>
                      </c:pt>
                      <c:pt idx="703">
                        <c:v>44800</c:v>
                      </c:pt>
                      <c:pt idx="704">
                        <c:v>44799</c:v>
                      </c:pt>
                      <c:pt idx="705">
                        <c:v>44798</c:v>
                      </c:pt>
                      <c:pt idx="706">
                        <c:v>44797</c:v>
                      </c:pt>
                      <c:pt idx="707">
                        <c:v>44796</c:v>
                      </c:pt>
                      <c:pt idx="708">
                        <c:v>44795</c:v>
                      </c:pt>
                      <c:pt idx="709">
                        <c:v>44794</c:v>
                      </c:pt>
                      <c:pt idx="710">
                        <c:v>44793</c:v>
                      </c:pt>
                      <c:pt idx="711">
                        <c:v>44792</c:v>
                      </c:pt>
                      <c:pt idx="712">
                        <c:v>44791</c:v>
                      </c:pt>
                      <c:pt idx="713">
                        <c:v>44790</c:v>
                      </c:pt>
                      <c:pt idx="714">
                        <c:v>44789</c:v>
                      </c:pt>
                      <c:pt idx="715">
                        <c:v>44788</c:v>
                      </c:pt>
                      <c:pt idx="716">
                        <c:v>44787</c:v>
                      </c:pt>
                      <c:pt idx="717">
                        <c:v>44786</c:v>
                      </c:pt>
                      <c:pt idx="718">
                        <c:v>44785</c:v>
                      </c:pt>
                      <c:pt idx="719">
                        <c:v>44784</c:v>
                      </c:pt>
                      <c:pt idx="720">
                        <c:v>44783</c:v>
                      </c:pt>
                      <c:pt idx="721">
                        <c:v>44782</c:v>
                      </c:pt>
                      <c:pt idx="722">
                        <c:v>44781</c:v>
                      </c:pt>
                      <c:pt idx="723">
                        <c:v>44780</c:v>
                      </c:pt>
                      <c:pt idx="724">
                        <c:v>44779</c:v>
                      </c:pt>
                      <c:pt idx="725">
                        <c:v>44778</c:v>
                      </c:pt>
                      <c:pt idx="726">
                        <c:v>44777</c:v>
                      </c:pt>
                      <c:pt idx="727">
                        <c:v>44776</c:v>
                      </c:pt>
                      <c:pt idx="728">
                        <c:v>44775</c:v>
                      </c:pt>
                      <c:pt idx="729">
                        <c:v>44774</c:v>
                      </c:pt>
                      <c:pt idx="730">
                        <c:v>44773</c:v>
                      </c:pt>
                      <c:pt idx="731">
                        <c:v>44772</c:v>
                      </c:pt>
                      <c:pt idx="732">
                        <c:v>44771</c:v>
                      </c:pt>
                      <c:pt idx="733">
                        <c:v>44770</c:v>
                      </c:pt>
                      <c:pt idx="734">
                        <c:v>44769</c:v>
                      </c:pt>
                      <c:pt idx="735">
                        <c:v>44768</c:v>
                      </c:pt>
                      <c:pt idx="736">
                        <c:v>44767</c:v>
                      </c:pt>
                      <c:pt idx="737">
                        <c:v>44766</c:v>
                      </c:pt>
                      <c:pt idx="738">
                        <c:v>44765</c:v>
                      </c:pt>
                      <c:pt idx="739">
                        <c:v>44764</c:v>
                      </c:pt>
                      <c:pt idx="740">
                        <c:v>44763</c:v>
                      </c:pt>
                      <c:pt idx="741">
                        <c:v>44762</c:v>
                      </c:pt>
                      <c:pt idx="742">
                        <c:v>44761</c:v>
                      </c:pt>
                      <c:pt idx="743">
                        <c:v>44760</c:v>
                      </c:pt>
                      <c:pt idx="744">
                        <c:v>44759</c:v>
                      </c:pt>
                      <c:pt idx="745">
                        <c:v>44758</c:v>
                      </c:pt>
                      <c:pt idx="746">
                        <c:v>44757</c:v>
                      </c:pt>
                      <c:pt idx="747">
                        <c:v>44756</c:v>
                      </c:pt>
                      <c:pt idx="748">
                        <c:v>44755</c:v>
                      </c:pt>
                      <c:pt idx="749">
                        <c:v>44754</c:v>
                      </c:pt>
                      <c:pt idx="750">
                        <c:v>44753</c:v>
                      </c:pt>
                      <c:pt idx="751">
                        <c:v>44752</c:v>
                      </c:pt>
                      <c:pt idx="752">
                        <c:v>44751</c:v>
                      </c:pt>
                      <c:pt idx="753">
                        <c:v>44750</c:v>
                      </c:pt>
                      <c:pt idx="754">
                        <c:v>44749</c:v>
                      </c:pt>
                      <c:pt idx="755">
                        <c:v>44748</c:v>
                      </c:pt>
                      <c:pt idx="756">
                        <c:v>44747</c:v>
                      </c:pt>
                      <c:pt idx="757">
                        <c:v>44746</c:v>
                      </c:pt>
                      <c:pt idx="758">
                        <c:v>44745</c:v>
                      </c:pt>
                      <c:pt idx="759">
                        <c:v>44744</c:v>
                      </c:pt>
                      <c:pt idx="760">
                        <c:v>44743</c:v>
                      </c:pt>
                      <c:pt idx="761">
                        <c:v>44742</c:v>
                      </c:pt>
                      <c:pt idx="762">
                        <c:v>44741</c:v>
                      </c:pt>
                      <c:pt idx="763">
                        <c:v>44740</c:v>
                      </c:pt>
                      <c:pt idx="764">
                        <c:v>44739</c:v>
                      </c:pt>
                      <c:pt idx="765">
                        <c:v>44738</c:v>
                      </c:pt>
                      <c:pt idx="766">
                        <c:v>44737</c:v>
                      </c:pt>
                      <c:pt idx="767">
                        <c:v>44736</c:v>
                      </c:pt>
                      <c:pt idx="768">
                        <c:v>44735</c:v>
                      </c:pt>
                      <c:pt idx="769">
                        <c:v>44734</c:v>
                      </c:pt>
                      <c:pt idx="770">
                        <c:v>44733</c:v>
                      </c:pt>
                      <c:pt idx="771">
                        <c:v>44732</c:v>
                      </c:pt>
                      <c:pt idx="772">
                        <c:v>44731</c:v>
                      </c:pt>
                      <c:pt idx="773">
                        <c:v>44730</c:v>
                      </c:pt>
                      <c:pt idx="774">
                        <c:v>44729</c:v>
                      </c:pt>
                      <c:pt idx="775">
                        <c:v>44728</c:v>
                      </c:pt>
                      <c:pt idx="776">
                        <c:v>44727</c:v>
                      </c:pt>
                      <c:pt idx="777">
                        <c:v>44726</c:v>
                      </c:pt>
                      <c:pt idx="778">
                        <c:v>44725</c:v>
                      </c:pt>
                      <c:pt idx="779">
                        <c:v>44724</c:v>
                      </c:pt>
                      <c:pt idx="780">
                        <c:v>44723</c:v>
                      </c:pt>
                      <c:pt idx="781">
                        <c:v>44722</c:v>
                      </c:pt>
                      <c:pt idx="782">
                        <c:v>44721</c:v>
                      </c:pt>
                      <c:pt idx="783">
                        <c:v>44720</c:v>
                      </c:pt>
                      <c:pt idx="784">
                        <c:v>44719</c:v>
                      </c:pt>
                      <c:pt idx="785">
                        <c:v>44718</c:v>
                      </c:pt>
                      <c:pt idx="786">
                        <c:v>44717</c:v>
                      </c:pt>
                      <c:pt idx="787">
                        <c:v>44716</c:v>
                      </c:pt>
                      <c:pt idx="788">
                        <c:v>44715</c:v>
                      </c:pt>
                      <c:pt idx="789">
                        <c:v>44714</c:v>
                      </c:pt>
                      <c:pt idx="790">
                        <c:v>44713</c:v>
                      </c:pt>
                      <c:pt idx="791">
                        <c:v>44712</c:v>
                      </c:pt>
                      <c:pt idx="792">
                        <c:v>44711</c:v>
                      </c:pt>
                      <c:pt idx="793">
                        <c:v>44710</c:v>
                      </c:pt>
                      <c:pt idx="794">
                        <c:v>44709</c:v>
                      </c:pt>
                      <c:pt idx="795">
                        <c:v>44708</c:v>
                      </c:pt>
                      <c:pt idx="796">
                        <c:v>44707</c:v>
                      </c:pt>
                      <c:pt idx="797">
                        <c:v>44706</c:v>
                      </c:pt>
                      <c:pt idx="798">
                        <c:v>44705</c:v>
                      </c:pt>
                      <c:pt idx="799">
                        <c:v>44704</c:v>
                      </c:pt>
                      <c:pt idx="800">
                        <c:v>44703</c:v>
                      </c:pt>
                      <c:pt idx="801">
                        <c:v>44702</c:v>
                      </c:pt>
                      <c:pt idx="802">
                        <c:v>44701</c:v>
                      </c:pt>
                      <c:pt idx="803">
                        <c:v>44700</c:v>
                      </c:pt>
                      <c:pt idx="804">
                        <c:v>44699</c:v>
                      </c:pt>
                      <c:pt idx="805">
                        <c:v>44698</c:v>
                      </c:pt>
                      <c:pt idx="806">
                        <c:v>44697</c:v>
                      </c:pt>
                      <c:pt idx="807">
                        <c:v>44696</c:v>
                      </c:pt>
                      <c:pt idx="808">
                        <c:v>44695</c:v>
                      </c:pt>
                      <c:pt idx="809">
                        <c:v>44694</c:v>
                      </c:pt>
                      <c:pt idx="810">
                        <c:v>44693</c:v>
                      </c:pt>
                      <c:pt idx="811">
                        <c:v>44692</c:v>
                      </c:pt>
                      <c:pt idx="812">
                        <c:v>44691</c:v>
                      </c:pt>
                      <c:pt idx="813">
                        <c:v>44690</c:v>
                      </c:pt>
                      <c:pt idx="814">
                        <c:v>44689</c:v>
                      </c:pt>
                      <c:pt idx="815">
                        <c:v>44688</c:v>
                      </c:pt>
                      <c:pt idx="816">
                        <c:v>44687</c:v>
                      </c:pt>
                      <c:pt idx="817">
                        <c:v>44686</c:v>
                      </c:pt>
                      <c:pt idx="818">
                        <c:v>44685</c:v>
                      </c:pt>
                      <c:pt idx="819">
                        <c:v>44684</c:v>
                      </c:pt>
                      <c:pt idx="820">
                        <c:v>44683</c:v>
                      </c:pt>
                      <c:pt idx="821">
                        <c:v>44682</c:v>
                      </c:pt>
                      <c:pt idx="822">
                        <c:v>44681</c:v>
                      </c:pt>
                      <c:pt idx="823">
                        <c:v>44680</c:v>
                      </c:pt>
                      <c:pt idx="824">
                        <c:v>44679</c:v>
                      </c:pt>
                      <c:pt idx="825">
                        <c:v>44678</c:v>
                      </c:pt>
                      <c:pt idx="826">
                        <c:v>44677</c:v>
                      </c:pt>
                      <c:pt idx="827">
                        <c:v>44676</c:v>
                      </c:pt>
                      <c:pt idx="828">
                        <c:v>44675</c:v>
                      </c:pt>
                      <c:pt idx="829">
                        <c:v>44674</c:v>
                      </c:pt>
                      <c:pt idx="830">
                        <c:v>44673</c:v>
                      </c:pt>
                      <c:pt idx="831">
                        <c:v>44672</c:v>
                      </c:pt>
                      <c:pt idx="832">
                        <c:v>44671</c:v>
                      </c:pt>
                      <c:pt idx="833">
                        <c:v>44670</c:v>
                      </c:pt>
                      <c:pt idx="834">
                        <c:v>44669</c:v>
                      </c:pt>
                      <c:pt idx="835">
                        <c:v>44668</c:v>
                      </c:pt>
                      <c:pt idx="836">
                        <c:v>44667</c:v>
                      </c:pt>
                      <c:pt idx="837">
                        <c:v>44666</c:v>
                      </c:pt>
                      <c:pt idx="838">
                        <c:v>44665</c:v>
                      </c:pt>
                      <c:pt idx="839">
                        <c:v>44664</c:v>
                      </c:pt>
                      <c:pt idx="840">
                        <c:v>44663</c:v>
                      </c:pt>
                      <c:pt idx="841">
                        <c:v>44662</c:v>
                      </c:pt>
                      <c:pt idx="842">
                        <c:v>44661</c:v>
                      </c:pt>
                      <c:pt idx="843">
                        <c:v>44660</c:v>
                      </c:pt>
                      <c:pt idx="844">
                        <c:v>44659</c:v>
                      </c:pt>
                      <c:pt idx="845">
                        <c:v>44658</c:v>
                      </c:pt>
                      <c:pt idx="846">
                        <c:v>44657</c:v>
                      </c:pt>
                      <c:pt idx="847">
                        <c:v>44657</c:v>
                      </c:pt>
                      <c:pt idx="848">
                        <c:v>44656</c:v>
                      </c:pt>
                      <c:pt idx="849">
                        <c:v>44655</c:v>
                      </c:pt>
                      <c:pt idx="850">
                        <c:v>44654</c:v>
                      </c:pt>
                      <c:pt idx="851">
                        <c:v>44653</c:v>
                      </c:pt>
                      <c:pt idx="852">
                        <c:v>44652</c:v>
                      </c:pt>
                      <c:pt idx="853">
                        <c:v>44651</c:v>
                      </c:pt>
                      <c:pt idx="854">
                        <c:v>44650</c:v>
                      </c:pt>
                      <c:pt idx="855">
                        <c:v>44649</c:v>
                      </c:pt>
                      <c:pt idx="856">
                        <c:v>44648</c:v>
                      </c:pt>
                      <c:pt idx="857">
                        <c:v>44647</c:v>
                      </c:pt>
                      <c:pt idx="858">
                        <c:v>44646</c:v>
                      </c:pt>
                      <c:pt idx="859">
                        <c:v>44645</c:v>
                      </c:pt>
                      <c:pt idx="860">
                        <c:v>44644</c:v>
                      </c:pt>
                      <c:pt idx="861">
                        <c:v>44643</c:v>
                      </c:pt>
                      <c:pt idx="862">
                        <c:v>44642</c:v>
                      </c:pt>
                      <c:pt idx="863">
                        <c:v>44641</c:v>
                      </c:pt>
                      <c:pt idx="864">
                        <c:v>44640</c:v>
                      </c:pt>
                      <c:pt idx="865">
                        <c:v>44639</c:v>
                      </c:pt>
                      <c:pt idx="866">
                        <c:v>44638</c:v>
                      </c:pt>
                      <c:pt idx="867">
                        <c:v>44637</c:v>
                      </c:pt>
                      <c:pt idx="868">
                        <c:v>44636</c:v>
                      </c:pt>
                      <c:pt idx="869">
                        <c:v>44635</c:v>
                      </c:pt>
                      <c:pt idx="870">
                        <c:v>44634</c:v>
                      </c:pt>
                      <c:pt idx="871">
                        <c:v>44633</c:v>
                      </c:pt>
                      <c:pt idx="872">
                        <c:v>44632</c:v>
                      </c:pt>
                      <c:pt idx="873">
                        <c:v>44631</c:v>
                      </c:pt>
                      <c:pt idx="874">
                        <c:v>44630</c:v>
                      </c:pt>
                      <c:pt idx="875">
                        <c:v>44629</c:v>
                      </c:pt>
                      <c:pt idx="876">
                        <c:v>44628</c:v>
                      </c:pt>
                      <c:pt idx="877">
                        <c:v>44627</c:v>
                      </c:pt>
                      <c:pt idx="878">
                        <c:v>44626</c:v>
                      </c:pt>
                      <c:pt idx="879">
                        <c:v>44625</c:v>
                      </c:pt>
                      <c:pt idx="880">
                        <c:v>44624</c:v>
                      </c:pt>
                      <c:pt idx="881">
                        <c:v>44623</c:v>
                      </c:pt>
                      <c:pt idx="882">
                        <c:v>44622</c:v>
                      </c:pt>
                      <c:pt idx="883">
                        <c:v>44621</c:v>
                      </c:pt>
                      <c:pt idx="884">
                        <c:v>44620</c:v>
                      </c:pt>
                      <c:pt idx="885">
                        <c:v>44619</c:v>
                      </c:pt>
                      <c:pt idx="886">
                        <c:v>44618</c:v>
                      </c:pt>
                      <c:pt idx="887">
                        <c:v>44617</c:v>
                      </c:pt>
                      <c:pt idx="888">
                        <c:v>44616</c:v>
                      </c:pt>
                      <c:pt idx="889">
                        <c:v>44615</c:v>
                      </c:pt>
                      <c:pt idx="890">
                        <c:v>44614</c:v>
                      </c:pt>
                      <c:pt idx="891">
                        <c:v>44613</c:v>
                      </c:pt>
                      <c:pt idx="892">
                        <c:v>44612</c:v>
                      </c:pt>
                      <c:pt idx="893">
                        <c:v>44611</c:v>
                      </c:pt>
                      <c:pt idx="894">
                        <c:v>44610</c:v>
                      </c:pt>
                      <c:pt idx="895">
                        <c:v>44609</c:v>
                      </c:pt>
                      <c:pt idx="896">
                        <c:v>44608</c:v>
                      </c:pt>
                      <c:pt idx="897">
                        <c:v>44607</c:v>
                      </c:pt>
                      <c:pt idx="898">
                        <c:v>44606</c:v>
                      </c:pt>
                      <c:pt idx="899">
                        <c:v>44605</c:v>
                      </c:pt>
                      <c:pt idx="900">
                        <c:v>44604</c:v>
                      </c:pt>
                      <c:pt idx="901">
                        <c:v>44603</c:v>
                      </c:pt>
                      <c:pt idx="902">
                        <c:v>44602</c:v>
                      </c:pt>
                      <c:pt idx="903">
                        <c:v>44601</c:v>
                      </c:pt>
                      <c:pt idx="904">
                        <c:v>44600</c:v>
                      </c:pt>
                      <c:pt idx="905">
                        <c:v>44599</c:v>
                      </c:pt>
                      <c:pt idx="906">
                        <c:v>44598</c:v>
                      </c:pt>
                      <c:pt idx="907">
                        <c:v>44597</c:v>
                      </c:pt>
                      <c:pt idx="908">
                        <c:v>44596</c:v>
                      </c:pt>
                      <c:pt idx="909">
                        <c:v>44595</c:v>
                      </c:pt>
                      <c:pt idx="910">
                        <c:v>44594</c:v>
                      </c:pt>
                      <c:pt idx="911">
                        <c:v>44593</c:v>
                      </c:pt>
                      <c:pt idx="912">
                        <c:v>44592</c:v>
                      </c:pt>
                      <c:pt idx="913">
                        <c:v>44591</c:v>
                      </c:pt>
                      <c:pt idx="914">
                        <c:v>44590</c:v>
                      </c:pt>
                      <c:pt idx="915">
                        <c:v>44589</c:v>
                      </c:pt>
                      <c:pt idx="916">
                        <c:v>44588</c:v>
                      </c:pt>
                      <c:pt idx="917">
                        <c:v>44587</c:v>
                      </c:pt>
                      <c:pt idx="918">
                        <c:v>44586</c:v>
                      </c:pt>
                      <c:pt idx="919">
                        <c:v>44585</c:v>
                      </c:pt>
                      <c:pt idx="920">
                        <c:v>44584</c:v>
                      </c:pt>
                      <c:pt idx="921">
                        <c:v>44583</c:v>
                      </c:pt>
                      <c:pt idx="922">
                        <c:v>44582</c:v>
                      </c:pt>
                      <c:pt idx="923">
                        <c:v>44581</c:v>
                      </c:pt>
                      <c:pt idx="924">
                        <c:v>44580</c:v>
                      </c:pt>
                      <c:pt idx="925">
                        <c:v>44579</c:v>
                      </c:pt>
                      <c:pt idx="926">
                        <c:v>44578</c:v>
                      </c:pt>
                      <c:pt idx="927">
                        <c:v>44577</c:v>
                      </c:pt>
                      <c:pt idx="928">
                        <c:v>44576</c:v>
                      </c:pt>
                      <c:pt idx="929">
                        <c:v>44575</c:v>
                      </c:pt>
                      <c:pt idx="930">
                        <c:v>44574</c:v>
                      </c:pt>
                      <c:pt idx="931">
                        <c:v>44573</c:v>
                      </c:pt>
                      <c:pt idx="932">
                        <c:v>44572</c:v>
                      </c:pt>
                      <c:pt idx="933">
                        <c:v>44571</c:v>
                      </c:pt>
                      <c:pt idx="934">
                        <c:v>44570</c:v>
                      </c:pt>
                      <c:pt idx="935">
                        <c:v>44569</c:v>
                      </c:pt>
                      <c:pt idx="936">
                        <c:v>44568</c:v>
                      </c:pt>
                      <c:pt idx="937">
                        <c:v>44567</c:v>
                      </c:pt>
                      <c:pt idx="938">
                        <c:v>44566</c:v>
                      </c:pt>
                      <c:pt idx="939">
                        <c:v>44565</c:v>
                      </c:pt>
                      <c:pt idx="940">
                        <c:v>44564</c:v>
                      </c:pt>
                      <c:pt idx="941">
                        <c:v>44563</c:v>
                      </c:pt>
                      <c:pt idx="942">
                        <c:v>44562</c:v>
                      </c:pt>
                      <c:pt idx="943">
                        <c:v>44561</c:v>
                      </c:pt>
                      <c:pt idx="944">
                        <c:v>44560</c:v>
                      </c:pt>
                      <c:pt idx="945">
                        <c:v>44559</c:v>
                      </c:pt>
                      <c:pt idx="946">
                        <c:v>44558</c:v>
                      </c:pt>
                      <c:pt idx="947">
                        <c:v>44557</c:v>
                      </c:pt>
                      <c:pt idx="948">
                        <c:v>44556</c:v>
                      </c:pt>
                      <c:pt idx="949">
                        <c:v>44555</c:v>
                      </c:pt>
                      <c:pt idx="950">
                        <c:v>44554</c:v>
                      </c:pt>
                      <c:pt idx="951">
                        <c:v>44553</c:v>
                      </c:pt>
                      <c:pt idx="952">
                        <c:v>44552</c:v>
                      </c:pt>
                      <c:pt idx="953">
                        <c:v>44551</c:v>
                      </c:pt>
                      <c:pt idx="954">
                        <c:v>44550</c:v>
                      </c:pt>
                      <c:pt idx="955">
                        <c:v>44549</c:v>
                      </c:pt>
                      <c:pt idx="956">
                        <c:v>44548</c:v>
                      </c:pt>
                      <c:pt idx="957">
                        <c:v>44547</c:v>
                      </c:pt>
                      <c:pt idx="958">
                        <c:v>44546</c:v>
                      </c:pt>
                      <c:pt idx="959">
                        <c:v>44545</c:v>
                      </c:pt>
                      <c:pt idx="960">
                        <c:v>44544</c:v>
                      </c:pt>
                      <c:pt idx="961">
                        <c:v>44543</c:v>
                      </c:pt>
                      <c:pt idx="962">
                        <c:v>44542</c:v>
                      </c:pt>
                      <c:pt idx="963">
                        <c:v>44541</c:v>
                      </c:pt>
                      <c:pt idx="964">
                        <c:v>44540</c:v>
                      </c:pt>
                      <c:pt idx="965">
                        <c:v>44539</c:v>
                      </c:pt>
                      <c:pt idx="966">
                        <c:v>44538</c:v>
                      </c:pt>
                      <c:pt idx="967">
                        <c:v>44537</c:v>
                      </c:pt>
                      <c:pt idx="968">
                        <c:v>44536</c:v>
                      </c:pt>
                      <c:pt idx="969">
                        <c:v>44535</c:v>
                      </c:pt>
                      <c:pt idx="970">
                        <c:v>44534</c:v>
                      </c:pt>
                      <c:pt idx="971">
                        <c:v>44533</c:v>
                      </c:pt>
                      <c:pt idx="972">
                        <c:v>44532</c:v>
                      </c:pt>
                      <c:pt idx="973">
                        <c:v>44531</c:v>
                      </c:pt>
                      <c:pt idx="974">
                        <c:v>44530</c:v>
                      </c:pt>
                      <c:pt idx="975">
                        <c:v>44529</c:v>
                      </c:pt>
                      <c:pt idx="976">
                        <c:v>44528</c:v>
                      </c:pt>
                      <c:pt idx="977">
                        <c:v>44527</c:v>
                      </c:pt>
                      <c:pt idx="978">
                        <c:v>44526</c:v>
                      </c:pt>
                      <c:pt idx="979">
                        <c:v>44525</c:v>
                      </c:pt>
                      <c:pt idx="980">
                        <c:v>44524</c:v>
                      </c:pt>
                      <c:pt idx="981">
                        <c:v>44523</c:v>
                      </c:pt>
                      <c:pt idx="982">
                        <c:v>44522</c:v>
                      </c:pt>
                      <c:pt idx="983">
                        <c:v>44521</c:v>
                      </c:pt>
                      <c:pt idx="984">
                        <c:v>44520</c:v>
                      </c:pt>
                      <c:pt idx="985">
                        <c:v>44519</c:v>
                      </c:pt>
                      <c:pt idx="986">
                        <c:v>44518</c:v>
                      </c:pt>
                      <c:pt idx="987">
                        <c:v>44517</c:v>
                      </c:pt>
                      <c:pt idx="988">
                        <c:v>44516</c:v>
                      </c:pt>
                      <c:pt idx="989">
                        <c:v>44515</c:v>
                      </c:pt>
                      <c:pt idx="990">
                        <c:v>44514</c:v>
                      </c:pt>
                      <c:pt idx="991">
                        <c:v>44513</c:v>
                      </c:pt>
                      <c:pt idx="992">
                        <c:v>44512</c:v>
                      </c:pt>
                      <c:pt idx="993">
                        <c:v>44511</c:v>
                      </c:pt>
                      <c:pt idx="994">
                        <c:v>44510</c:v>
                      </c:pt>
                      <c:pt idx="995">
                        <c:v>44509</c:v>
                      </c:pt>
                      <c:pt idx="996">
                        <c:v>44508</c:v>
                      </c:pt>
                      <c:pt idx="997">
                        <c:v>44507</c:v>
                      </c:pt>
                      <c:pt idx="998">
                        <c:v>44506</c:v>
                      </c:pt>
                      <c:pt idx="999">
                        <c:v>44505</c:v>
                      </c:pt>
                      <c:pt idx="1000">
                        <c:v>44504</c:v>
                      </c:pt>
                      <c:pt idx="1001">
                        <c:v>44503</c:v>
                      </c:pt>
                      <c:pt idx="1002">
                        <c:v>44502</c:v>
                      </c:pt>
                      <c:pt idx="1003">
                        <c:v>44501</c:v>
                      </c:pt>
                      <c:pt idx="1004">
                        <c:v>44500</c:v>
                      </c:pt>
                      <c:pt idx="1005">
                        <c:v>44499</c:v>
                      </c:pt>
                      <c:pt idx="1006">
                        <c:v>44498</c:v>
                      </c:pt>
                      <c:pt idx="1007">
                        <c:v>44497</c:v>
                      </c:pt>
                      <c:pt idx="1008">
                        <c:v>44496</c:v>
                      </c:pt>
                      <c:pt idx="1009">
                        <c:v>44495</c:v>
                      </c:pt>
                      <c:pt idx="1010">
                        <c:v>44494</c:v>
                      </c:pt>
                      <c:pt idx="1011">
                        <c:v>44493</c:v>
                      </c:pt>
                      <c:pt idx="1012">
                        <c:v>44492</c:v>
                      </c:pt>
                      <c:pt idx="1013">
                        <c:v>44491</c:v>
                      </c:pt>
                      <c:pt idx="1014">
                        <c:v>44490</c:v>
                      </c:pt>
                      <c:pt idx="1015">
                        <c:v>44489</c:v>
                      </c:pt>
                      <c:pt idx="1016">
                        <c:v>44488</c:v>
                      </c:pt>
                      <c:pt idx="1017">
                        <c:v>44487</c:v>
                      </c:pt>
                      <c:pt idx="1018">
                        <c:v>44486</c:v>
                      </c:pt>
                      <c:pt idx="1019">
                        <c:v>44485</c:v>
                      </c:pt>
                      <c:pt idx="1020">
                        <c:v>44484</c:v>
                      </c:pt>
                      <c:pt idx="1021">
                        <c:v>44483</c:v>
                      </c:pt>
                      <c:pt idx="1022">
                        <c:v>44482</c:v>
                      </c:pt>
                      <c:pt idx="1023">
                        <c:v>44481</c:v>
                      </c:pt>
                      <c:pt idx="1024">
                        <c:v>44480</c:v>
                      </c:pt>
                      <c:pt idx="1025">
                        <c:v>44479</c:v>
                      </c:pt>
                      <c:pt idx="1026">
                        <c:v>44478</c:v>
                      </c:pt>
                      <c:pt idx="1027">
                        <c:v>44477</c:v>
                      </c:pt>
                      <c:pt idx="1028">
                        <c:v>44476</c:v>
                      </c:pt>
                      <c:pt idx="1029">
                        <c:v>44475</c:v>
                      </c:pt>
                      <c:pt idx="1030">
                        <c:v>44474</c:v>
                      </c:pt>
                      <c:pt idx="1031">
                        <c:v>44473</c:v>
                      </c:pt>
                      <c:pt idx="1032">
                        <c:v>44472</c:v>
                      </c:pt>
                      <c:pt idx="1033">
                        <c:v>44471</c:v>
                      </c:pt>
                      <c:pt idx="1034">
                        <c:v>44470</c:v>
                      </c:pt>
                      <c:pt idx="1035">
                        <c:v>44469</c:v>
                      </c:pt>
                      <c:pt idx="1036">
                        <c:v>44468</c:v>
                      </c:pt>
                      <c:pt idx="1037">
                        <c:v>44467</c:v>
                      </c:pt>
                      <c:pt idx="1038">
                        <c:v>44466</c:v>
                      </c:pt>
                      <c:pt idx="1039">
                        <c:v>44465</c:v>
                      </c:pt>
                      <c:pt idx="1040">
                        <c:v>44464</c:v>
                      </c:pt>
                      <c:pt idx="1041">
                        <c:v>44463</c:v>
                      </c:pt>
                      <c:pt idx="1042">
                        <c:v>44462</c:v>
                      </c:pt>
                      <c:pt idx="1043">
                        <c:v>44461</c:v>
                      </c:pt>
                      <c:pt idx="1044">
                        <c:v>44460</c:v>
                      </c:pt>
                      <c:pt idx="1045">
                        <c:v>44459</c:v>
                      </c:pt>
                      <c:pt idx="1046">
                        <c:v>44458</c:v>
                      </c:pt>
                      <c:pt idx="1047">
                        <c:v>44457</c:v>
                      </c:pt>
                      <c:pt idx="1048">
                        <c:v>44456</c:v>
                      </c:pt>
                      <c:pt idx="1049">
                        <c:v>44455</c:v>
                      </c:pt>
                      <c:pt idx="1050">
                        <c:v>44454</c:v>
                      </c:pt>
                      <c:pt idx="1051">
                        <c:v>44453</c:v>
                      </c:pt>
                      <c:pt idx="1052">
                        <c:v>44452</c:v>
                      </c:pt>
                      <c:pt idx="1053">
                        <c:v>44451</c:v>
                      </c:pt>
                      <c:pt idx="1054">
                        <c:v>44450</c:v>
                      </c:pt>
                      <c:pt idx="1055">
                        <c:v>44449</c:v>
                      </c:pt>
                      <c:pt idx="1056">
                        <c:v>44448</c:v>
                      </c:pt>
                      <c:pt idx="1057">
                        <c:v>44447</c:v>
                      </c:pt>
                      <c:pt idx="1058">
                        <c:v>44446</c:v>
                      </c:pt>
                      <c:pt idx="1059">
                        <c:v>44445</c:v>
                      </c:pt>
                      <c:pt idx="1060">
                        <c:v>44444</c:v>
                      </c:pt>
                      <c:pt idx="1061">
                        <c:v>44443</c:v>
                      </c:pt>
                      <c:pt idx="1062">
                        <c:v>44442</c:v>
                      </c:pt>
                      <c:pt idx="1063">
                        <c:v>44441</c:v>
                      </c:pt>
                      <c:pt idx="1064">
                        <c:v>44440</c:v>
                      </c:pt>
                      <c:pt idx="1065">
                        <c:v>44439</c:v>
                      </c:pt>
                      <c:pt idx="1066">
                        <c:v>44438</c:v>
                      </c:pt>
                      <c:pt idx="1067">
                        <c:v>44437</c:v>
                      </c:pt>
                      <c:pt idx="1068">
                        <c:v>44436</c:v>
                      </c:pt>
                      <c:pt idx="1069">
                        <c:v>44435</c:v>
                      </c:pt>
                      <c:pt idx="1070">
                        <c:v>44434</c:v>
                      </c:pt>
                      <c:pt idx="1071">
                        <c:v>44433</c:v>
                      </c:pt>
                      <c:pt idx="1072">
                        <c:v>44432</c:v>
                      </c:pt>
                      <c:pt idx="1073">
                        <c:v>44431</c:v>
                      </c:pt>
                      <c:pt idx="1074">
                        <c:v>44430</c:v>
                      </c:pt>
                      <c:pt idx="1075">
                        <c:v>44429</c:v>
                      </c:pt>
                      <c:pt idx="1076">
                        <c:v>44428</c:v>
                      </c:pt>
                      <c:pt idx="1077">
                        <c:v>44427</c:v>
                      </c:pt>
                      <c:pt idx="1078">
                        <c:v>44426</c:v>
                      </c:pt>
                      <c:pt idx="1079">
                        <c:v>44425</c:v>
                      </c:pt>
                      <c:pt idx="1080">
                        <c:v>44424</c:v>
                      </c:pt>
                      <c:pt idx="1081">
                        <c:v>44423</c:v>
                      </c:pt>
                      <c:pt idx="1082">
                        <c:v>44422</c:v>
                      </c:pt>
                      <c:pt idx="1083">
                        <c:v>44421</c:v>
                      </c:pt>
                      <c:pt idx="1084">
                        <c:v>44420</c:v>
                      </c:pt>
                      <c:pt idx="1085">
                        <c:v>44419</c:v>
                      </c:pt>
                      <c:pt idx="1086">
                        <c:v>44418</c:v>
                      </c:pt>
                      <c:pt idx="1087">
                        <c:v>44417</c:v>
                      </c:pt>
                      <c:pt idx="1088">
                        <c:v>44416</c:v>
                      </c:pt>
                      <c:pt idx="1089">
                        <c:v>44415</c:v>
                      </c:pt>
                      <c:pt idx="1090">
                        <c:v>44414</c:v>
                      </c:pt>
                      <c:pt idx="1091">
                        <c:v>44413</c:v>
                      </c:pt>
                      <c:pt idx="1092">
                        <c:v>44412</c:v>
                      </c:pt>
                      <c:pt idx="1093">
                        <c:v>44411</c:v>
                      </c:pt>
                      <c:pt idx="1094">
                        <c:v>44410</c:v>
                      </c:pt>
                      <c:pt idx="1095">
                        <c:v>44409</c:v>
                      </c:pt>
                      <c:pt idx="1096">
                        <c:v>44408</c:v>
                      </c:pt>
                      <c:pt idx="1097">
                        <c:v>44407</c:v>
                      </c:pt>
                      <c:pt idx="1098">
                        <c:v>44406</c:v>
                      </c:pt>
                      <c:pt idx="1099">
                        <c:v>44405</c:v>
                      </c:pt>
                      <c:pt idx="1100">
                        <c:v>44404</c:v>
                      </c:pt>
                      <c:pt idx="1101">
                        <c:v>44403</c:v>
                      </c:pt>
                      <c:pt idx="1102">
                        <c:v>44402</c:v>
                      </c:pt>
                      <c:pt idx="1103">
                        <c:v>44401</c:v>
                      </c:pt>
                      <c:pt idx="1104">
                        <c:v>44400</c:v>
                      </c:pt>
                      <c:pt idx="1105">
                        <c:v>44399</c:v>
                      </c:pt>
                      <c:pt idx="1106">
                        <c:v>44398</c:v>
                      </c:pt>
                      <c:pt idx="1107">
                        <c:v>44397</c:v>
                      </c:pt>
                      <c:pt idx="1108">
                        <c:v>44396</c:v>
                      </c:pt>
                      <c:pt idx="1109">
                        <c:v>44395</c:v>
                      </c:pt>
                      <c:pt idx="1110">
                        <c:v>44394</c:v>
                      </c:pt>
                      <c:pt idx="1111">
                        <c:v>44393</c:v>
                      </c:pt>
                      <c:pt idx="1112">
                        <c:v>44392</c:v>
                      </c:pt>
                      <c:pt idx="1113">
                        <c:v>44391</c:v>
                      </c:pt>
                      <c:pt idx="1114">
                        <c:v>44390</c:v>
                      </c:pt>
                      <c:pt idx="1115">
                        <c:v>44389</c:v>
                      </c:pt>
                      <c:pt idx="1116">
                        <c:v>44388</c:v>
                      </c:pt>
                      <c:pt idx="1117">
                        <c:v>44387</c:v>
                      </c:pt>
                      <c:pt idx="1118">
                        <c:v>44386</c:v>
                      </c:pt>
                      <c:pt idx="1119">
                        <c:v>44385</c:v>
                      </c:pt>
                      <c:pt idx="1120">
                        <c:v>44384</c:v>
                      </c:pt>
                      <c:pt idx="1121">
                        <c:v>44383</c:v>
                      </c:pt>
                      <c:pt idx="1122">
                        <c:v>44382</c:v>
                      </c:pt>
                      <c:pt idx="1123">
                        <c:v>44381</c:v>
                      </c:pt>
                      <c:pt idx="1124">
                        <c:v>44380</c:v>
                      </c:pt>
                      <c:pt idx="1125">
                        <c:v>44379</c:v>
                      </c:pt>
                      <c:pt idx="1126">
                        <c:v>44378</c:v>
                      </c:pt>
                      <c:pt idx="1127">
                        <c:v>44377</c:v>
                      </c:pt>
                      <c:pt idx="1128">
                        <c:v>44376</c:v>
                      </c:pt>
                      <c:pt idx="1129">
                        <c:v>44375</c:v>
                      </c:pt>
                      <c:pt idx="1130">
                        <c:v>44374</c:v>
                      </c:pt>
                      <c:pt idx="1131">
                        <c:v>44373</c:v>
                      </c:pt>
                      <c:pt idx="1132">
                        <c:v>44372</c:v>
                      </c:pt>
                      <c:pt idx="1133">
                        <c:v>44371</c:v>
                      </c:pt>
                      <c:pt idx="1134">
                        <c:v>44370</c:v>
                      </c:pt>
                      <c:pt idx="1135">
                        <c:v>44369</c:v>
                      </c:pt>
                      <c:pt idx="1136">
                        <c:v>44368</c:v>
                      </c:pt>
                      <c:pt idx="1137">
                        <c:v>44367</c:v>
                      </c:pt>
                      <c:pt idx="1138">
                        <c:v>44366</c:v>
                      </c:pt>
                      <c:pt idx="1139">
                        <c:v>44365</c:v>
                      </c:pt>
                      <c:pt idx="1140">
                        <c:v>44364</c:v>
                      </c:pt>
                      <c:pt idx="1141">
                        <c:v>44363</c:v>
                      </c:pt>
                      <c:pt idx="1142">
                        <c:v>44362</c:v>
                      </c:pt>
                      <c:pt idx="1143">
                        <c:v>44361</c:v>
                      </c:pt>
                      <c:pt idx="1144">
                        <c:v>44360</c:v>
                      </c:pt>
                      <c:pt idx="1145">
                        <c:v>44359</c:v>
                      </c:pt>
                      <c:pt idx="1146">
                        <c:v>44358</c:v>
                      </c:pt>
                      <c:pt idx="1147">
                        <c:v>44357</c:v>
                      </c:pt>
                      <c:pt idx="1148">
                        <c:v>44356</c:v>
                      </c:pt>
                      <c:pt idx="1149">
                        <c:v>44355</c:v>
                      </c:pt>
                      <c:pt idx="1150">
                        <c:v>44354</c:v>
                      </c:pt>
                      <c:pt idx="1151">
                        <c:v>44353</c:v>
                      </c:pt>
                      <c:pt idx="1152">
                        <c:v>44352</c:v>
                      </c:pt>
                      <c:pt idx="1153">
                        <c:v>44351</c:v>
                      </c:pt>
                      <c:pt idx="1154">
                        <c:v>44350</c:v>
                      </c:pt>
                      <c:pt idx="1155">
                        <c:v>44349</c:v>
                      </c:pt>
                      <c:pt idx="1156">
                        <c:v>44348</c:v>
                      </c:pt>
                      <c:pt idx="1157">
                        <c:v>44347</c:v>
                      </c:pt>
                      <c:pt idx="1158">
                        <c:v>44346</c:v>
                      </c:pt>
                      <c:pt idx="1159">
                        <c:v>44345</c:v>
                      </c:pt>
                      <c:pt idx="1160">
                        <c:v>44344</c:v>
                      </c:pt>
                      <c:pt idx="1161">
                        <c:v>44343</c:v>
                      </c:pt>
                      <c:pt idx="1162">
                        <c:v>44342</c:v>
                      </c:pt>
                      <c:pt idx="1163">
                        <c:v>44341</c:v>
                      </c:pt>
                      <c:pt idx="1164">
                        <c:v>44340</c:v>
                      </c:pt>
                      <c:pt idx="1165">
                        <c:v>44339</c:v>
                      </c:pt>
                      <c:pt idx="1166">
                        <c:v>44338</c:v>
                      </c:pt>
                      <c:pt idx="1167">
                        <c:v>44337</c:v>
                      </c:pt>
                      <c:pt idx="1168">
                        <c:v>44336</c:v>
                      </c:pt>
                      <c:pt idx="1169">
                        <c:v>44335</c:v>
                      </c:pt>
                      <c:pt idx="1170">
                        <c:v>44334</c:v>
                      </c:pt>
                      <c:pt idx="1171">
                        <c:v>44333</c:v>
                      </c:pt>
                      <c:pt idx="1172">
                        <c:v>44332</c:v>
                      </c:pt>
                      <c:pt idx="1173">
                        <c:v>44331</c:v>
                      </c:pt>
                      <c:pt idx="1174">
                        <c:v>44330</c:v>
                      </c:pt>
                      <c:pt idx="1175">
                        <c:v>44329</c:v>
                      </c:pt>
                      <c:pt idx="1176">
                        <c:v>44328</c:v>
                      </c:pt>
                      <c:pt idx="1177">
                        <c:v>44327</c:v>
                      </c:pt>
                      <c:pt idx="1178">
                        <c:v>44326</c:v>
                      </c:pt>
                      <c:pt idx="1179">
                        <c:v>44325</c:v>
                      </c:pt>
                      <c:pt idx="1180">
                        <c:v>44324</c:v>
                      </c:pt>
                      <c:pt idx="1181">
                        <c:v>44323</c:v>
                      </c:pt>
                      <c:pt idx="1182">
                        <c:v>44322</c:v>
                      </c:pt>
                      <c:pt idx="1183">
                        <c:v>44321</c:v>
                      </c:pt>
                      <c:pt idx="1184">
                        <c:v>44320</c:v>
                      </c:pt>
                      <c:pt idx="1185">
                        <c:v>44319</c:v>
                      </c:pt>
                      <c:pt idx="1186">
                        <c:v>44318</c:v>
                      </c:pt>
                      <c:pt idx="1187">
                        <c:v>44317</c:v>
                      </c:pt>
                      <c:pt idx="1188">
                        <c:v>44316</c:v>
                      </c:pt>
                      <c:pt idx="1189">
                        <c:v>44315</c:v>
                      </c:pt>
                      <c:pt idx="1190">
                        <c:v>44314</c:v>
                      </c:pt>
                      <c:pt idx="1191">
                        <c:v>44313</c:v>
                      </c:pt>
                      <c:pt idx="1192">
                        <c:v>44312</c:v>
                      </c:pt>
                      <c:pt idx="1193">
                        <c:v>44311</c:v>
                      </c:pt>
                      <c:pt idx="1194">
                        <c:v>44310</c:v>
                      </c:pt>
                      <c:pt idx="1195">
                        <c:v>44309</c:v>
                      </c:pt>
                      <c:pt idx="1196">
                        <c:v>44308</c:v>
                      </c:pt>
                      <c:pt idx="1197">
                        <c:v>44307</c:v>
                      </c:pt>
                      <c:pt idx="1198">
                        <c:v>44306</c:v>
                      </c:pt>
                      <c:pt idx="1199">
                        <c:v>44305</c:v>
                      </c:pt>
                      <c:pt idx="1200">
                        <c:v>44304</c:v>
                      </c:pt>
                      <c:pt idx="1201">
                        <c:v>44303</c:v>
                      </c:pt>
                      <c:pt idx="1202">
                        <c:v>44302</c:v>
                      </c:pt>
                      <c:pt idx="1203">
                        <c:v>44301</c:v>
                      </c:pt>
                      <c:pt idx="1204">
                        <c:v>44300</c:v>
                      </c:pt>
                      <c:pt idx="1205">
                        <c:v>44299</c:v>
                      </c:pt>
                      <c:pt idx="1206">
                        <c:v>44298</c:v>
                      </c:pt>
                      <c:pt idx="1207">
                        <c:v>44297</c:v>
                      </c:pt>
                      <c:pt idx="1208">
                        <c:v>44296</c:v>
                      </c:pt>
                      <c:pt idx="1209">
                        <c:v>44295</c:v>
                      </c:pt>
                      <c:pt idx="1210">
                        <c:v>44294</c:v>
                      </c:pt>
                      <c:pt idx="1211">
                        <c:v>44293</c:v>
                      </c:pt>
                      <c:pt idx="1212">
                        <c:v>44292</c:v>
                      </c:pt>
                      <c:pt idx="1213">
                        <c:v>44291</c:v>
                      </c:pt>
                      <c:pt idx="1214">
                        <c:v>44290</c:v>
                      </c:pt>
                      <c:pt idx="1215">
                        <c:v>44289</c:v>
                      </c:pt>
                      <c:pt idx="1216">
                        <c:v>44288</c:v>
                      </c:pt>
                      <c:pt idx="1217">
                        <c:v>44287</c:v>
                      </c:pt>
                      <c:pt idx="1218">
                        <c:v>44286</c:v>
                      </c:pt>
                      <c:pt idx="1219">
                        <c:v>44285</c:v>
                      </c:pt>
                      <c:pt idx="1220">
                        <c:v>44284</c:v>
                      </c:pt>
                      <c:pt idx="1221">
                        <c:v>44283</c:v>
                      </c:pt>
                      <c:pt idx="1222">
                        <c:v>44282</c:v>
                      </c:pt>
                      <c:pt idx="1223">
                        <c:v>44281</c:v>
                      </c:pt>
                      <c:pt idx="1224">
                        <c:v>44280</c:v>
                      </c:pt>
                      <c:pt idx="1225">
                        <c:v>44279</c:v>
                      </c:pt>
                      <c:pt idx="1226">
                        <c:v>44278</c:v>
                      </c:pt>
                      <c:pt idx="1227">
                        <c:v>44277</c:v>
                      </c:pt>
                      <c:pt idx="1228">
                        <c:v>44276</c:v>
                      </c:pt>
                      <c:pt idx="1229">
                        <c:v>44275</c:v>
                      </c:pt>
                      <c:pt idx="1230">
                        <c:v>44274</c:v>
                      </c:pt>
                      <c:pt idx="1231">
                        <c:v>44273</c:v>
                      </c:pt>
                      <c:pt idx="1232">
                        <c:v>44272</c:v>
                      </c:pt>
                      <c:pt idx="1233">
                        <c:v>44271</c:v>
                      </c:pt>
                      <c:pt idx="1234">
                        <c:v>44270</c:v>
                      </c:pt>
                      <c:pt idx="1235">
                        <c:v>44269</c:v>
                      </c:pt>
                      <c:pt idx="1236">
                        <c:v>44268</c:v>
                      </c:pt>
                      <c:pt idx="1237">
                        <c:v>44267</c:v>
                      </c:pt>
                      <c:pt idx="1238">
                        <c:v>44266</c:v>
                      </c:pt>
                      <c:pt idx="1239">
                        <c:v>44265</c:v>
                      </c:pt>
                      <c:pt idx="1240">
                        <c:v>44264</c:v>
                      </c:pt>
                      <c:pt idx="1241">
                        <c:v>44263</c:v>
                      </c:pt>
                      <c:pt idx="1242">
                        <c:v>44262</c:v>
                      </c:pt>
                      <c:pt idx="1243">
                        <c:v>44261</c:v>
                      </c:pt>
                      <c:pt idx="1244">
                        <c:v>44260</c:v>
                      </c:pt>
                      <c:pt idx="1245">
                        <c:v>44259</c:v>
                      </c:pt>
                      <c:pt idx="1246">
                        <c:v>44258</c:v>
                      </c:pt>
                      <c:pt idx="1247">
                        <c:v>44257</c:v>
                      </c:pt>
                      <c:pt idx="1248">
                        <c:v>44256</c:v>
                      </c:pt>
                      <c:pt idx="1249">
                        <c:v>44255</c:v>
                      </c:pt>
                      <c:pt idx="1250">
                        <c:v>44254</c:v>
                      </c:pt>
                      <c:pt idx="1251">
                        <c:v>44253</c:v>
                      </c:pt>
                      <c:pt idx="1252">
                        <c:v>44252</c:v>
                      </c:pt>
                      <c:pt idx="1253">
                        <c:v>44251</c:v>
                      </c:pt>
                      <c:pt idx="1254">
                        <c:v>44250</c:v>
                      </c:pt>
                      <c:pt idx="1255">
                        <c:v>44249</c:v>
                      </c:pt>
                      <c:pt idx="1256">
                        <c:v>44248</c:v>
                      </c:pt>
                      <c:pt idx="1257">
                        <c:v>44247</c:v>
                      </c:pt>
                      <c:pt idx="1258">
                        <c:v>44246</c:v>
                      </c:pt>
                      <c:pt idx="1259">
                        <c:v>44245</c:v>
                      </c:pt>
                      <c:pt idx="1260">
                        <c:v>44244</c:v>
                      </c:pt>
                      <c:pt idx="1261">
                        <c:v>44243</c:v>
                      </c:pt>
                      <c:pt idx="1262">
                        <c:v>44242</c:v>
                      </c:pt>
                      <c:pt idx="1263">
                        <c:v>44241</c:v>
                      </c:pt>
                      <c:pt idx="1264">
                        <c:v>44240</c:v>
                      </c:pt>
                      <c:pt idx="1265">
                        <c:v>44239</c:v>
                      </c:pt>
                      <c:pt idx="1266">
                        <c:v>44238</c:v>
                      </c:pt>
                      <c:pt idx="1267">
                        <c:v>44237</c:v>
                      </c:pt>
                      <c:pt idx="1268">
                        <c:v>44236</c:v>
                      </c:pt>
                      <c:pt idx="1269">
                        <c:v>44235</c:v>
                      </c:pt>
                      <c:pt idx="1270">
                        <c:v>44234</c:v>
                      </c:pt>
                      <c:pt idx="1271">
                        <c:v>44233</c:v>
                      </c:pt>
                      <c:pt idx="1272">
                        <c:v>44232</c:v>
                      </c:pt>
                      <c:pt idx="1273">
                        <c:v>44231</c:v>
                      </c:pt>
                      <c:pt idx="1274">
                        <c:v>44230</c:v>
                      </c:pt>
                      <c:pt idx="1275">
                        <c:v>44229</c:v>
                      </c:pt>
                      <c:pt idx="1276">
                        <c:v>44228</c:v>
                      </c:pt>
                      <c:pt idx="1277">
                        <c:v>44227</c:v>
                      </c:pt>
                      <c:pt idx="1278">
                        <c:v>44226</c:v>
                      </c:pt>
                      <c:pt idx="1279">
                        <c:v>44225</c:v>
                      </c:pt>
                      <c:pt idx="1280">
                        <c:v>44224</c:v>
                      </c:pt>
                      <c:pt idx="1281">
                        <c:v>44223</c:v>
                      </c:pt>
                      <c:pt idx="1282">
                        <c:v>44222</c:v>
                      </c:pt>
                      <c:pt idx="1283">
                        <c:v>44221</c:v>
                      </c:pt>
                      <c:pt idx="1284">
                        <c:v>44220</c:v>
                      </c:pt>
                      <c:pt idx="1285">
                        <c:v>44219</c:v>
                      </c:pt>
                      <c:pt idx="1286">
                        <c:v>44218</c:v>
                      </c:pt>
                      <c:pt idx="1287">
                        <c:v>44217</c:v>
                      </c:pt>
                      <c:pt idx="1288">
                        <c:v>44216</c:v>
                      </c:pt>
                      <c:pt idx="1289">
                        <c:v>44215</c:v>
                      </c:pt>
                      <c:pt idx="1290">
                        <c:v>44214</c:v>
                      </c:pt>
                      <c:pt idx="1291">
                        <c:v>44213</c:v>
                      </c:pt>
                      <c:pt idx="1292">
                        <c:v>44212</c:v>
                      </c:pt>
                      <c:pt idx="1293">
                        <c:v>44211</c:v>
                      </c:pt>
                      <c:pt idx="1294">
                        <c:v>44210</c:v>
                      </c:pt>
                      <c:pt idx="1295">
                        <c:v>44209</c:v>
                      </c:pt>
                      <c:pt idx="1296">
                        <c:v>44208</c:v>
                      </c:pt>
                      <c:pt idx="1297">
                        <c:v>44207</c:v>
                      </c:pt>
                      <c:pt idx="1298">
                        <c:v>44206</c:v>
                      </c:pt>
                      <c:pt idx="1299">
                        <c:v>44205</c:v>
                      </c:pt>
                      <c:pt idx="1300">
                        <c:v>44204</c:v>
                      </c:pt>
                      <c:pt idx="1301">
                        <c:v>44203</c:v>
                      </c:pt>
                      <c:pt idx="1302">
                        <c:v>44202</c:v>
                      </c:pt>
                      <c:pt idx="1303">
                        <c:v>44201</c:v>
                      </c:pt>
                      <c:pt idx="1304">
                        <c:v>44200</c:v>
                      </c:pt>
                      <c:pt idx="1305">
                        <c:v>44199</c:v>
                      </c:pt>
                      <c:pt idx="1306">
                        <c:v>44198</c:v>
                      </c:pt>
                      <c:pt idx="1307">
                        <c:v>44197</c:v>
                      </c:pt>
                      <c:pt idx="1308">
                        <c:v>44196</c:v>
                      </c:pt>
                      <c:pt idx="1309">
                        <c:v>44195</c:v>
                      </c:pt>
                      <c:pt idx="1310">
                        <c:v>44194</c:v>
                      </c:pt>
                      <c:pt idx="1311">
                        <c:v>44193</c:v>
                      </c:pt>
                      <c:pt idx="1312">
                        <c:v>44192</c:v>
                      </c:pt>
                      <c:pt idx="1313">
                        <c:v>44191</c:v>
                      </c:pt>
                      <c:pt idx="1314">
                        <c:v>44190</c:v>
                      </c:pt>
                      <c:pt idx="1315">
                        <c:v>44189</c:v>
                      </c:pt>
                      <c:pt idx="1316">
                        <c:v>44188</c:v>
                      </c:pt>
                      <c:pt idx="1317">
                        <c:v>44187</c:v>
                      </c:pt>
                      <c:pt idx="1318">
                        <c:v>44186</c:v>
                      </c:pt>
                      <c:pt idx="1319">
                        <c:v>44185</c:v>
                      </c:pt>
                      <c:pt idx="1320">
                        <c:v>44184</c:v>
                      </c:pt>
                      <c:pt idx="1321">
                        <c:v>44183</c:v>
                      </c:pt>
                      <c:pt idx="1322">
                        <c:v>44182</c:v>
                      </c:pt>
                      <c:pt idx="1323">
                        <c:v>44181</c:v>
                      </c:pt>
                      <c:pt idx="1324">
                        <c:v>44180</c:v>
                      </c:pt>
                      <c:pt idx="1325">
                        <c:v>44179</c:v>
                      </c:pt>
                      <c:pt idx="1326">
                        <c:v>44178</c:v>
                      </c:pt>
                      <c:pt idx="1327">
                        <c:v>44177</c:v>
                      </c:pt>
                      <c:pt idx="1328">
                        <c:v>44176</c:v>
                      </c:pt>
                      <c:pt idx="1329">
                        <c:v>44175</c:v>
                      </c:pt>
                      <c:pt idx="1330">
                        <c:v>44174</c:v>
                      </c:pt>
                      <c:pt idx="1331">
                        <c:v>44173</c:v>
                      </c:pt>
                      <c:pt idx="1332">
                        <c:v>44172</c:v>
                      </c:pt>
                      <c:pt idx="1333">
                        <c:v>44171</c:v>
                      </c:pt>
                      <c:pt idx="1334">
                        <c:v>44170</c:v>
                      </c:pt>
                      <c:pt idx="1335">
                        <c:v>44169</c:v>
                      </c:pt>
                      <c:pt idx="1336">
                        <c:v>44168</c:v>
                      </c:pt>
                      <c:pt idx="1337">
                        <c:v>44167</c:v>
                      </c:pt>
                      <c:pt idx="1338">
                        <c:v>44166</c:v>
                      </c:pt>
                      <c:pt idx="1339">
                        <c:v>44165</c:v>
                      </c:pt>
                      <c:pt idx="1340">
                        <c:v>44164</c:v>
                      </c:pt>
                      <c:pt idx="1341">
                        <c:v>44163</c:v>
                      </c:pt>
                      <c:pt idx="1342">
                        <c:v>44162</c:v>
                      </c:pt>
                      <c:pt idx="1343">
                        <c:v>44161</c:v>
                      </c:pt>
                      <c:pt idx="1344">
                        <c:v>44160</c:v>
                      </c:pt>
                      <c:pt idx="1345">
                        <c:v>44159</c:v>
                      </c:pt>
                      <c:pt idx="1346">
                        <c:v>44158</c:v>
                      </c:pt>
                      <c:pt idx="1347">
                        <c:v>44157</c:v>
                      </c:pt>
                      <c:pt idx="1348">
                        <c:v>44156</c:v>
                      </c:pt>
                      <c:pt idx="1349">
                        <c:v>44155</c:v>
                      </c:pt>
                      <c:pt idx="1350">
                        <c:v>44154</c:v>
                      </c:pt>
                      <c:pt idx="1351">
                        <c:v>44153</c:v>
                      </c:pt>
                      <c:pt idx="1352">
                        <c:v>44152</c:v>
                      </c:pt>
                      <c:pt idx="1353">
                        <c:v>44151</c:v>
                      </c:pt>
                      <c:pt idx="1354">
                        <c:v>44150</c:v>
                      </c:pt>
                      <c:pt idx="1355">
                        <c:v>44149</c:v>
                      </c:pt>
                      <c:pt idx="1356">
                        <c:v>44148</c:v>
                      </c:pt>
                      <c:pt idx="1357">
                        <c:v>44147</c:v>
                      </c:pt>
                      <c:pt idx="1358">
                        <c:v>44146</c:v>
                      </c:pt>
                      <c:pt idx="1359">
                        <c:v>44145</c:v>
                      </c:pt>
                      <c:pt idx="1360">
                        <c:v>44144</c:v>
                      </c:pt>
                      <c:pt idx="1361">
                        <c:v>44143</c:v>
                      </c:pt>
                      <c:pt idx="1362">
                        <c:v>44142</c:v>
                      </c:pt>
                      <c:pt idx="1363">
                        <c:v>44141</c:v>
                      </c:pt>
                      <c:pt idx="1364">
                        <c:v>44140</c:v>
                      </c:pt>
                      <c:pt idx="1365">
                        <c:v>44139</c:v>
                      </c:pt>
                      <c:pt idx="1366">
                        <c:v>44138</c:v>
                      </c:pt>
                      <c:pt idx="1367">
                        <c:v>44137</c:v>
                      </c:pt>
                      <c:pt idx="1368">
                        <c:v>44136</c:v>
                      </c:pt>
                      <c:pt idx="1369">
                        <c:v>44135</c:v>
                      </c:pt>
                      <c:pt idx="1370">
                        <c:v>44134</c:v>
                      </c:pt>
                      <c:pt idx="1371">
                        <c:v>44133</c:v>
                      </c:pt>
                      <c:pt idx="1372">
                        <c:v>44132</c:v>
                      </c:pt>
                      <c:pt idx="1373">
                        <c:v>44131</c:v>
                      </c:pt>
                      <c:pt idx="1374">
                        <c:v>44130</c:v>
                      </c:pt>
                      <c:pt idx="1375">
                        <c:v>44129</c:v>
                      </c:pt>
                      <c:pt idx="1376">
                        <c:v>44128</c:v>
                      </c:pt>
                      <c:pt idx="1377">
                        <c:v>44127</c:v>
                      </c:pt>
                      <c:pt idx="1378">
                        <c:v>44126</c:v>
                      </c:pt>
                      <c:pt idx="1379">
                        <c:v>44125</c:v>
                      </c:pt>
                      <c:pt idx="1380">
                        <c:v>44124</c:v>
                      </c:pt>
                      <c:pt idx="1381">
                        <c:v>44123</c:v>
                      </c:pt>
                      <c:pt idx="1382">
                        <c:v>44122</c:v>
                      </c:pt>
                      <c:pt idx="1383">
                        <c:v>44121</c:v>
                      </c:pt>
                      <c:pt idx="1384">
                        <c:v>44120</c:v>
                      </c:pt>
                      <c:pt idx="1385">
                        <c:v>44119</c:v>
                      </c:pt>
                      <c:pt idx="1386">
                        <c:v>44118</c:v>
                      </c:pt>
                      <c:pt idx="1387">
                        <c:v>44117</c:v>
                      </c:pt>
                      <c:pt idx="1388">
                        <c:v>44116</c:v>
                      </c:pt>
                      <c:pt idx="1389">
                        <c:v>44115</c:v>
                      </c:pt>
                      <c:pt idx="1390">
                        <c:v>44114</c:v>
                      </c:pt>
                      <c:pt idx="1391">
                        <c:v>44113</c:v>
                      </c:pt>
                      <c:pt idx="1392">
                        <c:v>44112</c:v>
                      </c:pt>
                      <c:pt idx="1393">
                        <c:v>44111</c:v>
                      </c:pt>
                      <c:pt idx="1394">
                        <c:v>44110</c:v>
                      </c:pt>
                      <c:pt idx="1395">
                        <c:v>44109</c:v>
                      </c:pt>
                      <c:pt idx="1396">
                        <c:v>44108</c:v>
                      </c:pt>
                      <c:pt idx="1397">
                        <c:v>44107</c:v>
                      </c:pt>
                      <c:pt idx="1398">
                        <c:v>44106</c:v>
                      </c:pt>
                      <c:pt idx="1399">
                        <c:v>44105</c:v>
                      </c:pt>
                      <c:pt idx="1400">
                        <c:v>44104</c:v>
                      </c:pt>
                      <c:pt idx="1401">
                        <c:v>44103</c:v>
                      </c:pt>
                      <c:pt idx="1402">
                        <c:v>44102</c:v>
                      </c:pt>
                      <c:pt idx="1403">
                        <c:v>44101</c:v>
                      </c:pt>
                      <c:pt idx="1404">
                        <c:v>44100</c:v>
                      </c:pt>
                      <c:pt idx="1405">
                        <c:v>44099</c:v>
                      </c:pt>
                      <c:pt idx="1406">
                        <c:v>44098</c:v>
                      </c:pt>
                      <c:pt idx="1407">
                        <c:v>44097</c:v>
                      </c:pt>
                      <c:pt idx="1408">
                        <c:v>44096</c:v>
                      </c:pt>
                      <c:pt idx="1409">
                        <c:v>44095</c:v>
                      </c:pt>
                      <c:pt idx="1410">
                        <c:v>44094</c:v>
                      </c:pt>
                      <c:pt idx="1411">
                        <c:v>44093</c:v>
                      </c:pt>
                      <c:pt idx="1412">
                        <c:v>44092</c:v>
                      </c:pt>
                      <c:pt idx="1413">
                        <c:v>44091</c:v>
                      </c:pt>
                      <c:pt idx="1414">
                        <c:v>44090</c:v>
                      </c:pt>
                      <c:pt idx="1415">
                        <c:v>44089</c:v>
                      </c:pt>
                      <c:pt idx="1416">
                        <c:v>44088</c:v>
                      </c:pt>
                      <c:pt idx="1417">
                        <c:v>44087</c:v>
                      </c:pt>
                      <c:pt idx="1418">
                        <c:v>44086</c:v>
                      </c:pt>
                      <c:pt idx="1419">
                        <c:v>44085</c:v>
                      </c:pt>
                      <c:pt idx="1420">
                        <c:v>44084</c:v>
                      </c:pt>
                      <c:pt idx="1421">
                        <c:v>44083</c:v>
                      </c:pt>
                      <c:pt idx="1422">
                        <c:v>44082</c:v>
                      </c:pt>
                      <c:pt idx="1423">
                        <c:v>44081</c:v>
                      </c:pt>
                      <c:pt idx="1424">
                        <c:v>44080</c:v>
                      </c:pt>
                      <c:pt idx="1425">
                        <c:v>44079</c:v>
                      </c:pt>
                      <c:pt idx="1426">
                        <c:v>44078</c:v>
                      </c:pt>
                      <c:pt idx="1427">
                        <c:v>44077</c:v>
                      </c:pt>
                      <c:pt idx="1428">
                        <c:v>44076</c:v>
                      </c:pt>
                      <c:pt idx="1429">
                        <c:v>44075</c:v>
                      </c:pt>
                      <c:pt idx="1430">
                        <c:v>44074</c:v>
                      </c:pt>
                      <c:pt idx="1431">
                        <c:v>44073</c:v>
                      </c:pt>
                      <c:pt idx="1432">
                        <c:v>44072</c:v>
                      </c:pt>
                      <c:pt idx="1433">
                        <c:v>44071</c:v>
                      </c:pt>
                      <c:pt idx="1434">
                        <c:v>44070</c:v>
                      </c:pt>
                      <c:pt idx="1435">
                        <c:v>44069</c:v>
                      </c:pt>
                      <c:pt idx="1436">
                        <c:v>44068</c:v>
                      </c:pt>
                      <c:pt idx="1437">
                        <c:v>44067</c:v>
                      </c:pt>
                      <c:pt idx="1438">
                        <c:v>44066</c:v>
                      </c:pt>
                      <c:pt idx="1439">
                        <c:v>44065</c:v>
                      </c:pt>
                      <c:pt idx="1440">
                        <c:v>44064</c:v>
                      </c:pt>
                      <c:pt idx="1441">
                        <c:v>44063</c:v>
                      </c:pt>
                      <c:pt idx="1442">
                        <c:v>44062</c:v>
                      </c:pt>
                      <c:pt idx="1443">
                        <c:v>44061</c:v>
                      </c:pt>
                      <c:pt idx="1444">
                        <c:v>44060</c:v>
                      </c:pt>
                      <c:pt idx="1445">
                        <c:v>44059</c:v>
                      </c:pt>
                      <c:pt idx="1446">
                        <c:v>44058</c:v>
                      </c:pt>
                      <c:pt idx="1447">
                        <c:v>44057</c:v>
                      </c:pt>
                      <c:pt idx="1448">
                        <c:v>44056</c:v>
                      </c:pt>
                      <c:pt idx="1449">
                        <c:v>44055</c:v>
                      </c:pt>
                      <c:pt idx="1450">
                        <c:v>44054</c:v>
                      </c:pt>
                      <c:pt idx="1451">
                        <c:v>44053</c:v>
                      </c:pt>
                      <c:pt idx="1452">
                        <c:v>44052</c:v>
                      </c:pt>
                      <c:pt idx="1453">
                        <c:v>44051</c:v>
                      </c:pt>
                      <c:pt idx="1454">
                        <c:v>44050</c:v>
                      </c:pt>
                      <c:pt idx="1455">
                        <c:v>44049</c:v>
                      </c:pt>
                      <c:pt idx="1456">
                        <c:v>44048</c:v>
                      </c:pt>
                      <c:pt idx="1457">
                        <c:v>44047</c:v>
                      </c:pt>
                      <c:pt idx="1458">
                        <c:v>44046</c:v>
                      </c:pt>
                      <c:pt idx="1459">
                        <c:v>44045</c:v>
                      </c:pt>
                      <c:pt idx="1460">
                        <c:v>44044</c:v>
                      </c:pt>
                      <c:pt idx="1461">
                        <c:v>44043</c:v>
                      </c:pt>
                      <c:pt idx="1462">
                        <c:v>44042</c:v>
                      </c:pt>
                      <c:pt idx="1463">
                        <c:v>44041</c:v>
                      </c:pt>
                      <c:pt idx="1464">
                        <c:v>44040</c:v>
                      </c:pt>
                      <c:pt idx="1465">
                        <c:v>44039</c:v>
                      </c:pt>
                      <c:pt idx="1466">
                        <c:v>44038</c:v>
                      </c:pt>
                      <c:pt idx="1467">
                        <c:v>44037</c:v>
                      </c:pt>
                      <c:pt idx="1468">
                        <c:v>44036</c:v>
                      </c:pt>
                      <c:pt idx="1469">
                        <c:v>44035</c:v>
                      </c:pt>
                      <c:pt idx="1470">
                        <c:v>44034</c:v>
                      </c:pt>
                      <c:pt idx="1471">
                        <c:v>44033</c:v>
                      </c:pt>
                      <c:pt idx="1472">
                        <c:v>44032</c:v>
                      </c:pt>
                      <c:pt idx="1473">
                        <c:v>44031</c:v>
                      </c:pt>
                      <c:pt idx="1474">
                        <c:v>44030</c:v>
                      </c:pt>
                      <c:pt idx="1475">
                        <c:v>44029</c:v>
                      </c:pt>
                      <c:pt idx="1476">
                        <c:v>44028</c:v>
                      </c:pt>
                      <c:pt idx="1477">
                        <c:v>44027</c:v>
                      </c:pt>
                      <c:pt idx="1478">
                        <c:v>44026</c:v>
                      </c:pt>
                      <c:pt idx="1479">
                        <c:v>44025</c:v>
                      </c:pt>
                      <c:pt idx="1480">
                        <c:v>44024</c:v>
                      </c:pt>
                      <c:pt idx="1481">
                        <c:v>44023</c:v>
                      </c:pt>
                      <c:pt idx="1482">
                        <c:v>44022</c:v>
                      </c:pt>
                      <c:pt idx="1483">
                        <c:v>44021</c:v>
                      </c:pt>
                      <c:pt idx="1484">
                        <c:v>44020</c:v>
                      </c:pt>
                      <c:pt idx="1485">
                        <c:v>44019</c:v>
                      </c:pt>
                      <c:pt idx="1486">
                        <c:v>44018</c:v>
                      </c:pt>
                      <c:pt idx="1487">
                        <c:v>44017</c:v>
                      </c:pt>
                      <c:pt idx="1488">
                        <c:v>44016</c:v>
                      </c:pt>
                      <c:pt idx="1489">
                        <c:v>44015</c:v>
                      </c:pt>
                      <c:pt idx="1490">
                        <c:v>44014</c:v>
                      </c:pt>
                      <c:pt idx="1491">
                        <c:v>44013</c:v>
                      </c:pt>
                      <c:pt idx="1492">
                        <c:v>44012</c:v>
                      </c:pt>
                      <c:pt idx="1493">
                        <c:v>44011</c:v>
                      </c:pt>
                      <c:pt idx="1494">
                        <c:v>44010</c:v>
                      </c:pt>
                      <c:pt idx="1495">
                        <c:v>44009</c:v>
                      </c:pt>
                      <c:pt idx="1496">
                        <c:v>44008</c:v>
                      </c:pt>
                      <c:pt idx="1497">
                        <c:v>44007</c:v>
                      </c:pt>
                      <c:pt idx="1498">
                        <c:v>44006</c:v>
                      </c:pt>
                      <c:pt idx="1499">
                        <c:v>44005</c:v>
                      </c:pt>
                      <c:pt idx="1500">
                        <c:v>44004</c:v>
                      </c:pt>
                      <c:pt idx="1501">
                        <c:v>44003</c:v>
                      </c:pt>
                      <c:pt idx="1502">
                        <c:v>44002</c:v>
                      </c:pt>
                      <c:pt idx="1503">
                        <c:v>44001</c:v>
                      </c:pt>
                      <c:pt idx="1504">
                        <c:v>44000</c:v>
                      </c:pt>
                      <c:pt idx="1505">
                        <c:v>43999</c:v>
                      </c:pt>
                      <c:pt idx="1506">
                        <c:v>43998</c:v>
                      </c:pt>
                      <c:pt idx="1507">
                        <c:v>43997</c:v>
                      </c:pt>
                      <c:pt idx="1508">
                        <c:v>43996</c:v>
                      </c:pt>
                      <c:pt idx="1509">
                        <c:v>43995</c:v>
                      </c:pt>
                      <c:pt idx="1510">
                        <c:v>43994</c:v>
                      </c:pt>
                      <c:pt idx="1511">
                        <c:v>43993</c:v>
                      </c:pt>
                      <c:pt idx="1512">
                        <c:v>43992</c:v>
                      </c:pt>
                      <c:pt idx="1513">
                        <c:v>43991</c:v>
                      </c:pt>
                      <c:pt idx="1514">
                        <c:v>43990</c:v>
                      </c:pt>
                      <c:pt idx="1515">
                        <c:v>43989</c:v>
                      </c:pt>
                      <c:pt idx="1516">
                        <c:v>43988</c:v>
                      </c:pt>
                      <c:pt idx="1517">
                        <c:v>43987</c:v>
                      </c:pt>
                      <c:pt idx="1518">
                        <c:v>43986</c:v>
                      </c:pt>
                      <c:pt idx="1519">
                        <c:v>43985</c:v>
                      </c:pt>
                      <c:pt idx="1520">
                        <c:v>43984</c:v>
                      </c:pt>
                      <c:pt idx="1521">
                        <c:v>43983</c:v>
                      </c:pt>
                      <c:pt idx="1522">
                        <c:v>43982</c:v>
                      </c:pt>
                      <c:pt idx="1523">
                        <c:v>43981</c:v>
                      </c:pt>
                      <c:pt idx="1524">
                        <c:v>43980</c:v>
                      </c:pt>
                      <c:pt idx="1525">
                        <c:v>43979</c:v>
                      </c:pt>
                      <c:pt idx="1526">
                        <c:v>43978</c:v>
                      </c:pt>
                      <c:pt idx="1527">
                        <c:v>43977</c:v>
                      </c:pt>
                      <c:pt idx="1528">
                        <c:v>43976</c:v>
                      </c:pt>
                      <c:pt idx="1529">
                        <c:v>43975</c:v>
                      </c:pt>
                      <c:pt idx="1530">
                        <c:v>43974</c:v>
                      </c:pt>
                      <c:pt idx="1531">
                        <c:v>43973</c:v>
                      </c:pt>
                      <c:pt idx="1532">
                        <c:v>43972</c:v>
                      </c:pt>
                      <c:pt idx="1533">
                        <c:v>43971</c:v>
                      </c:pt>
                      <c:pt idx="1534">
                        <c:v>43970</c:v>
                      </c:pt>
                      <c:pt idx="1535">
                        <c:v>43969</c:v>
                      </c:pt>
                      <c:pt idx="1536">
                        <c:v>43968</c:v>
                      </c:pt>
                      <c:pt idx="1537">
                        <c:v>43967</c:v>
                      </c:pt>
                      <c:pt idx="1538">
                        <c:v>43966</c:v>
                      </c:pt>
                      <c:pt idx="1539">
                        <c:v>43965</c:v>
                      </c:pt>
                      <c:pt idx="1540">
                        <c:v>43964</c:v>
                      </c:pt>
                      <c:pt idx="1541">
                        <c:v>43963</c:v>
                      </c:pt>
                      <c:pt idx="1542">
                        <c:v>43962</c:v>
                      </c:pt>
                      <c:pt idx="1543">
                        <c:v>43961</c:v>
                      </c:pt>
                      <c:pt idx="1544">
                        <c:v>43960</c:v>
                      </c:pt>
                      <c:pt idx="1545">
                        <c:v>43959</c:v>
                      </c:pt>
                      <c:pt idx="1546">
                        <c:v>43958</c:v>
                      </c:pt>
                      <c:pt idx="1547">
                        <c:v>43957</c:v>
                      </c:pt>
                      <c:pt idx="1548">
                        <c:v>43956</c:v>
                      </c:pt>
                      <c:pt idx="1549">
                        <c:v>43955</c:v>
                      </c:pt>
                      <c:pt idx="1550">
                        <c:v>43954</c:v>
                      </c:pt>
                      <c:pt idx="1551">
                        <c:v>43953</c:v>
                      </c:pt>
                      <c:pt idx="1552">
                        <c:v>43952</c:v>
                      </c:pt>
                      <c:pt idx="1553">
                        <c:v>43951</c:v>
                      </c:pt>
                      <c:pt idx="1554">
                        <c:v>43950</c:v>
                      </c:pt>
                      <c:pt idx="1555">
                        <c:v>43949</c:v>
                      </c:pt>
                      <c:pt idx="1556">
                        <c:v>43948</c:v>
                      </c:pt>
                      <c:pt idx="1557">
                        <c:v>43947</c:v>
                      </c:pt>
                      <c:pt idx="1558">
                        <c:v>43946</c:v>
                      </c:pt>
                      <c:pt idx="1559">
                        <c:v>43945</c:v>
                      </c:pt>
                      <c:pt idx="1560">
                        <c:v>43944</c:v>
                      </c:pt>
                      <c:pt idx="1561">
                        <c:v>43943</c:v>
                      </c:pt>
                      <c:pt idx="1562">
                        <c:v>43942</c:v>
                      </c:pt>
                      <c:pt idx="1563">
                        <c:v>43941</c:v>
                      </c:pt>
                      <c:pt idx="1564">
                        <c:v>43940</c:v>
                      </c:pt>
                      <c:pt idx="1565">
                        <c:v>43939</c:v>
                      </c:pt>
                      <c:pt idx="1566">
                        <c:v>43938</c:v>
                      </c:pt>
                      <c:pt idx="1567">
                        <c:v>43937</c:v>
                      </c:pt>
                      <c:pt idx="1568">
                        <c:v>43936</c:v>
                      </c:pt>
                      <c:pt idx="1569">
                        <c:v>43935</c:v>
                      </c:pt>
                      <c:pt idx="1570">
                        <c:v>43934</c:v>
                      </c:pt>
                      <c:pt idx="1571">
                        <c:v>43933</c:v>
                      </c:pt>
                      <c:pt idx="1572">
                        <c:v>43932</c:v>
                      </c:pt>
                      <c:pt idx="1573">
                        <c:v>43931</c:v>
                      </c:pt>
                      <c:pt idx="1574">
                        <c:v>43930</c:v>
                      </c:pt>
                      <c:pt idx="1575">
                        <c:v>43929</c:v>
                      </c:pt>
                      <c:pt idx="1576">
                        <c:v>43928</c:v>
                      </c:pt>
                      <c:pt idx="1577">
                        <c:v>43927</c:v>
                      </c:pt>
                      <c:pt idx="1578">
                        <c:v>43926</c:v>
                      </c:pt>
                      <c:pt idx="1579">
                        <c:v>43925</c:v>
                      </c:pt>
                      <c:pt idx="1580">
                        <c:v>43924</c:v>
                      </c:pt>
                      <c:pt idx="1581">
                        <c:v>43923</c:v>
                      </c:pt>
                      <c:pt idx="1582">
                        <c:v>43922</c:v>
                      </c:pt>
                      <c:pt idx="1583">
                        <c:v>43921</c:v>
                      </c:pt>
                      <c:pt idx="1584">
                        <c:v>43920</c:v>
                      </c:pt>
                      <c:pt idx="1585">
                        <c:v>43919</c:v>
                      </c:pt>
                      <c:pt idx="1586">
                        <c:v>43918</c:v>
                      </c:pt>
                      <c:pt idx="1587">
                        <c:v>43917</c:v>
                      </c:pt>
                      <c:pt idx="1588">
                        <c:v>43916</c:v>
                      </c:pt>
                      <c:pt idx="1589">
                        <c:v>43915</c:v>
                      </c:pt>
                      <c:pt idx="1590">
                        <c:v>43914</c:v>
                      </c:pt>
                      <c:pt idx="1591">
                        <c:v>43913</c:v>
                      </c:pt>
                      <c:pt idx="1592">
                        <c:v>43912</c:v>
                      </c:pt>
                      <c:pt idx="1593">
                        <c:v>43911</c:v>
                      </c:pt>
                      <c:pt idx="1594">
                        <c:v>43910</c:v>
                      </c:pt>
                      <c:pt idx="1595">
                        <c:v>43909</c:v>
                      </c:pt>
                      <c:pt idx="1596">
                        <c:v>43908</c:v>
                      </c:pt>
                      <c:pt idx="1597">
                        <c:v>43907</c:v>
                      </c:pt>
                      <c:pt idx="1598">
                        <c:v>43906</c:v>
                      </c:pt>
                      <c:pt idx="1599">
                        <c:v>43905</c:v>
                      </c:pt>
                      <c:pt idx="1600">
                        <c:v>43904</c:v>
                      </c:pt>
                      <c:pt idx="1601">
                        <c:v>43903</c:v>
                      </c:pt>
                      <c:pt idx="1602">
                        <c:v>43902</c:v>
                      </c:pt>
                      <c:pt idx="1603">
                        <c:v>43901</c:v>
                      </c:pt>
                      <c:pt idx="1604">
                        <c:v>43900</c:v>
                      </c:pt>
                      <c:pt idx="1605">
                        <c:v>43899</c:v>
                      </c:pt>
                      <c:pt idx="1606">
                        <c:v>43898</c:v>
                      </c:pt>
                      <c:pt idx="1607">
                        <c:v>43897</c:v>
                      </c:pt>
                      <c:pt idx="1608">
                        <c:v>43896</c:v>
                      </c:pt>
                      <c:pt idx="1609">
                        <c:v>43895</c:v>
                      </c:pt>
                      <c:pt idx="1610">
                        <c:v>43894</c:v>
                      </c:pt>
                      <c:pt idx="1611">
                        <c:v>43893</c:v>
                      </c:pt>
                      <c:pt idx="1612">
                        <c:v>43892</c:v>
                      </c:pt>
                      <c:pt idx="1613">
                        <c:v>43891</c:v>
                      </c:pt>
                      <c:pt idx="1614">
                        <c:v>43890</c:v>
                      </c:pt>
                      <c:pt idx="1615">
                        <c:v>43889</c:v>
                      </c:pt>
                      <c:pt idx="1616">
                        <c:v>43888</c:v>
                      </c:pt>
                      <c:pt idx="1617">
                        <c:v>43887</c:v>
                      </c:pt>
                      <c:pt idx="1618">
                        <c:v>43886</c:v>
                      </c:pt>
                      <c:pt idx="1619">
                        <c:v>43885</c:v>
                      </c:pt>
                      <c:pt idx="1620">
                        <c:v>43884</c:v>
                      </c:pt>
                      <c:pt idx="1621">
                        <c:v>43883</c:v>
                      </c:pt>
                      <c:pt idx="1622">
                        <c:v>43882</c:v>
                      </c:pt>
                      <c:pt idx="1623">
                        <c:v>43881</c:v>
                      </c:pt>
                      <c:pt idx="1624">
                        <c:v>43880</c:v>
                      </c:pt>
                      <c:pt idx="1625">
                        <c:v>43879</c:v>
                      </c:pt>
                      <c:pt idx="1626">
                        <c:v>43878</c:v>
                      </c:pt>
                      <c:pt idx="1627">
                        <c:v>43877</c:v>
                      </c:pt>
                      <c:pt idx="1628">
                        <c:v>43876</c:v>
                      </c:pt>
                      <c:pt idx="1629">
                        <c:v>43875</c:v>
                      </c:pt>
                      <c:pt idx="1630">
                        <c:v>43874</c:v>
                      </c:pt>
                      <c:pt idx="1631">
                        <c:v>43873</c:v>
                      </c:pt>
                      <c:pt idx="1632">
                        <c:v>43872</c:v>
                      </c:pt>
                      <c:pt idx="1633">
                        <c:v>43871</c:v>
                      </c:pt>
                      <c:pt idx="1634">
                        <c:v>43870</c:v>
                      </c:pt>
                      <c:pt idx="1635">
                        <c:v>43869</c:v>
                      </c:pt>
                      <c:pt idx="1636">
                        <c:v>43868</c:v>
                      </c:pt>
                      <c:pt idx="1637">
                        <c:v>43867</c:v>
                      </c:pt>
                      <c:pt idx="1638">
                        <c:v>43866</c:v>
                      </c:pt>
                      <c:pt idx="1639">
                        <c:v>43865</c:v>
                      </c:pt>
                      <c:pt idx="1640">
                        <c:v>43864</c:v>
                      </c:pt>
                      <c:pt idx="1641">
                        <c:v>43863</c:v>
                      </c:pt>
                      <c:pt idx="1642">
                        <c:v>43862</c:v>
                      </c:pt>
                      <c:pt idx="1643">
                        <c:v>43861</c:v>
                      </c:pt>
                      <c:pt idx="1644">
                        <c:v>43860</c:v>
                      </c:pt>
                      <c:pt idx="1645">
                        <c:v>43859</c:v>
                      </c:pt>
                      <c:pt idx="1646">
                        <c:v>43858</c:v>
                      </c:pt>
                      <c:pt idx="1647">
                        <c:v>43857</c:v>
                      </c:pt>
                      <c:pt idx="1648">
                        <c:v>43856</c:v>
                      </c:pt>
                      <c:pt idx="1649">
                        <c:v>43855</c:v>
                      </c:pt>
                      <c:pt idx="1650">
                        <c:v>43854</c:v>
                      </c:pt>
                      <c:pt idx="1651">
                        <c:v>43853</c:v>
                      </c:pt>
                      <c:pt idx="1652">
                        <c:v>43852</c:v>
                      </c:pt>
                      <c:pt idx="1653">
                        <c:v>43851</c:v>
                      </c:pt>
                      <c:pt idx="1654">
                        <c:v>43850</c:v>
                      </c:pt>
                      <c:pt idx="1655">
                        <c:v>43849</c:v>
                      </c:pt>
                      <c:pt idx="1656">
                        <c:v>43848</c:v>
                      </c:pt>
                      <c:pt idx="1657">
                        <c:v>43847</c:v>
                      </c:pt>
                      <c:pt idx="1658">
                        <c:v>43846</c:v>
                      </c:pt>
                      <c:pt idx="1659">
                        <c:v>43845</c:v>
                      </c:pt>
                      <c:pt idx="1660">
                        <c:v>43844</c:v>
                      </c:pt>
                      <c:pt idx="1661">
                        <c:v>43843</c:v>
                      </c:pt>
                      <c:pt idx="1662">
                        <c:v>43842</c:v>
                      </c:pt>
                      <c:pt idx="1663">
                        <c:v>43841</c:v>
                      </c:pt>
                      <c:pt idx="1664">
                        <c:v>43840</c:v>
                      </c:pt>
                      <c:pt idx="1665">
                        <c:v>43839</c:v>
                      </c:pt>
                      <c:pt idx="1666">
                        <c:v>43838</c:v>
                      </c:pt>
                      <c:pt idx="1667">
                        <c:v>43837</c:v>
                      </c:pt>
                      <c:pt idx="1668">
                        <c:v>43836</c:v>
                      </c:pt>
                      <c:pt idx="1669">
                        <c:v>43835</c:v>
                      </c:pt>
                      <c:pt idx="1670">
                        <c:v>43834</c:v>
                      </c:pt>
                      <c:pt idx="1671">
                        <c:v>43833</c:v>
                      </c:pt>
                      <c:pt idx="1672">
                        <c:v>43832</c:v>
                      </c:pt>
                      <c:pt idx="1673">
                        <c:v>43831</c:v>
                      </c:pt>
                      <c:pt idx="1674">
                        <c:v>43830</c:v>
                      </c:pt>
                      <c:pt idx="1675">
                        <c:v>43829</c:v>
                      </c:pt>
                      <c:pt idx="1676">
                        <c:v>43828</c:v>
                      </c:pt>
                      <c:pt idx="1677">
                        <c:v>43827</c:v>
                      </c:pt>
                      <c:pt idx="1678">
                        <c:v>43826</c:v>
                      </c:pt>
                      <c:pt idx="1679">
                        <c:v>43825</c:v>
                      </c:pt>
                      <c:pt idx="1680">
                        <c:v>43824</c:v>
                      </c:pt>
                      <c:pt idx="1681">
                        <c:v>43823</c:v>
                      </c:pt>
                      <c:pt idx="1682">
                        <c:v>43822</c:v>
                      </c:pt>
                      <c:pt idx="1683">
                        <c:v>43821</c:v>
                      </c:pt>
                      <c:pt idx="1684">
                        <c:v>43820</c:v>
                      </c:pt>
                      <c:pt idx="1685">
                        <c:v>43819</c:v>
                      </c:pt>
                      <c:pt idx="1686">
                        <c:v>43818</c:v>
                      </c:pt>
                      <c:pt idx="1687">
                        <c:v>43817</c:v>
                      </c:pt>
                      <c:pt idx="1688">
                        <c:v>43816</c:v>
                      </c:pt>
                      <c:pt idx="1689">
                        <c:v>43815</c:v>
                      </c:pt>
                      <c:pt idx="1690">
                        <c:v>43814</c:v>
                      </c:pt>
                      <c:pt idx="1691">
                        <c:v>43813</c:v>
                      </c:pt>
                      <c:pt idx="1692">
                        <c:v>43812</c:v>
                      </c:pt>
                      <c:pt idx="1693">
                        <c:v>43811</c:v>
                      </c:pt>
                      <c:pt idx="1694">
                        <c:v>43810</c:v>
                      </c:pt>
                      <c:pt idx="1695">
                        <c:v>43809</c:v>
                      </c:pt>
                      <c:pt idx="1696">
                        <c:v>43808</c:v>
                      </c:pt>
                      <c:pt idx="1697">
                        <c:v>43807</c:v>
                      </c:pt>
                      <c:pt idx="1698">
                        <c:v>43806</c:v>
                      </c:pt>
                      <c:pt idx="1699">
                        <c:v>43805</c:v>
                      </c:pt>
                      <c:pt idx="1700">
                        <c:v>43804</c:v>
                      </c:pt>
                      <c:pt idx="1701">
                        <c:v>43803</c:v>
                      </c:pt>
                      <c:pt idx="1702">
                        <c:v>43802</c:v>
                      </c:pt>
                      <c:pt idx="1703">
                        <c:v>43801</c:v>
                      </c:pt>
                      <c:pt idx="1704">
                        <c:v>43800</c:v>
                      </c:pt>
                      <c:pt idx="1705">
                        <c:v>43799</c:v>
                      </c:pt>
                      <c:pt idx="1706">
                        <c:v>43798</c:v>
                      </c:pt>
                      <c:pt idx="1707">
                        <c:v>43797</c:v>
                      </c:pt>
                      <c:pt idx="1708">
                        <c:v>43796</c:v>
                      </c:pt>
                      <c:pt idx="1709">
                        <c:v>43795</c:v>
                      </c:pt>
                      <c:pt idx="1710">
                        <c:v>43794</c:v>
                      </c:pt>
                      <c:pt idx="1711">
                        <c:v>43793</c:v>
                      </c:pt>
                      <c:pt idx="1712">
                        <c:v>43792</c:v>
                      </c:pt>
                      <c:pt idx="1713">
                        <c:v>43791</c:v>
                      </c:pt>
                      <c:pt idx="1714">
                        <c:v>43790</c:v>
                      </c:pt>
                      <c:pt idx="1715">
                        <c:v>43789</c:v>
                      </c:pt>
                      <c:pt idx="1716">
                        <c:v>43788</c:v>
                      </c:pt>
                      <c:pt idx="1717">
                        <c:v>43787</c:v>
                      </c:pt>
                      <c:pt idx="1718">
                        <c:v>43786</c:v>
                      </c:pt>
                      <c:pt idx="1719">
                        <c:v>43785</c:v>
                      </c:pt>
                      <c:pt idx="1720">
                        <c:v>43784</c:v>
                      </c:pt>
                      <c:pt idx="1721">
                        <c:v>43783</c:v>
                      </c:pt>
                      <c:pt idx="1722">
                        <c:v>43782</c:v>
                      </c:pt>
                      <c:pt idx="1723">
                        <c:v>43781</c:v>
                      </c:pt>
                      <c:pt idx="1724">
                        <c:v>43780</c:v>
                      </c:pt>
                      <c:pt idx="1725">
                        <c:v>43779</c:v>
                      </c:pt>
                      <c:pt idx="1726">
                        <c:v>43778</c:v>
                      </c:pt>
                      <c:pt idx="1727">
                        <c:v>43777</c:v>
                      </c:pt>
                      <c:pt idx="1728">
                        <c:v>43776</c:v>
                      </c:pt>
                      <c:pt idx="1729">
                        <c:v>43775</c:v>
                      </c:pt>
                      <c:pt idx="1730">
                        <c:v>43774</c:v>
                      </c:pt>
                      <c:pt idx="1731">
                        <c:v>43773</c:v>
                      </c:pt>
                      <c:pt idx="1732">
                        <c:v>43772</c:v>
                      </c:pt>
                      <c:pt idx="1733">
                        <c:v>43771</c:v>
                      </c:pt>
                      <c:pt idx="1734">
                        <c:v>43770</c:v>
                      </c:pt>
                      <c:pt idx="1735">
                        <c:v>43769</c:v>
                      </c:pt>
                      <c:pt idx="1736">
                        <c:v>43768</c:v>
                      </c:pt>
                      <c:pt idx="1737">
                        <c:v>43767</c:v>
                      </c:pt>
                      <c:pt idx="1738">
                        <c:v>43766</c:v>
                      </c:pt>
                      <c:pt idx="1739">
                        <c:v>43765</c:v>
                      </c:pt>
                      <c:pt idx="1740">
                        <c:v>43764</c:v>
                      </c:pt>
                      <c:pt idx="1741">
                        <c:v>43763</c:v>
                      </c:pt>
                      <c:pt idx="1742">
                        <c:v>43762</c:v>
                      </c:pt>
                      <c:pt idx="1743">
                        <c:v>43761</c:v>
                      </c:pt>
                      <c:pt idx="1744">
                        <c:v>43760</c:v>
                      </c:pt>
                      <c:pt idx="1745">
                        <c:v>43759</c:v>
                      </c:pt>
                      <c:pt idx="1746">
                        <c:v>43758</c:v>
                      </c:pt>
                      <c:pt idx="1747">
                        <c:v>43757</c:v>
                      </c:pt>
                      <c:pt idx="1748">
                        <c:v>43756</c:v>
                      </c:pt>
                      <c:pt idx="1749">
                        <c:v>43755</c:v>
                      </c:pt>
                      <c:pt idx="1750">
                        <c:v>43754</c:v>
                      </c:pt>
                      <c:pt idx="1751">
                        <c:v>43753</c:v>
                      </c:pt>
                      <c:pt idx="1752">
                        <c:v>43752</c:v>
                      </c:pt>
                      <c:pt idx="1753">
                        <c:v>43751</c:v>
                      </c:pt>
                      <c:pt idx="1754">
                        <c:v>43750</c:v>
                      </c:pt>
                      <c:pt idx="1755">
                        <c:v>43749</c:v>
                      </c:pt>
                      <c:pt idx="1756">
                        <c:v>43748</c:v>
                      </c:pt>
                      <c:pt idx="1757">
                        <c:v>43747</c:v>
                      </c:pt>
                      <c:pt idx="1758">
                        <c:v>43746</c:v>
                      </c:pt>
                      <c:pt idx="1759">
                        <c:v>43745</c:v>
                      </c:pt>
                      <c:pt idx="1760">
                        <c:v>43744</c:v>
                      </c:pt>
                      <c:pt idx="1761">
                        <c:v>43743</c:v>
                      </c:pt>
                      <c:pt idx="1762">
                        <c:v>43742</c:v>
                      </c:pt>
                      <c:pt idx="1763">
                        <c:v>43741</c:v>
                      </c:pt>
                      <c:pt idx="1764">
                        <c:v>43740</c:v>
                      </c:pt>
                      <c:pt idx="1765">
                        <c:v>43739</c:v>
                      </c:pt>
                      <c:pt idx="1766">
                        <c:v>43738</c:v>
                      </c:pt>
                      <c:pt idx="1767">
                        <c:v>43737</c:v>
                      </c:pt>
                      <c:pt idx="1768">
                        <c:v>43736</c:v>
                      </c:pt>
                      <c:pt idx="1769">
                        <c:v>43735</c:v>
                      </c:pt>
                      <c:pt idx="1770">
                        <c:v>43734</c:v>
                      </c:pt>
                      <c:pt idx="1771">
                        <c:v>43733</c:v>
                      </c:pt>
                      <c:pt idx="1772">
                        <c:v>43732</c:v>
                      </c:pt>
                      <c:pt idx="1773">
                        <c:v>43731</c:v>
                      </c:pt>
                      <c:pt idx="1774">
                        <c:v>43730</c:v>
                      </c:pt>
                      <c:pt idx="1775">
                        <c:v>43729</c:v>
                      </c:pt>
                      <c:pt idx="1776">
                        <c:v>43728</c:v>
                      </c:pt>
                      <c:pt idx="1777">
                        <c:v>43727</c:v>
                      </c:pt>
                      <c:pt idx="1778">
                        <c:v>43726</c:v>
                      </c:pt>
                      <c:pt idx="1779">
                        <c:v>43725</c:v>
                      </c:pt>
                      <c:pt idx="1780">
                        <c:v>43724</c:v>
                      </c:pt>
                      <c:pt idx="1781">
                        <c:v>43723</c:v>
                      </c:pt>
                      <c:pt idx="1782">
                        <c:v>43722</c:v>
                      </c:pt>
                      <c:pt idx="1783">
                        <c:v>43721</c:v>
                      </c:pt>
                      <c:pt idx="1784">
                        <c:v>43720</c:v>
                      </c:pt>
                      <c:pt idx="1785">
                        <c:v>43719</c:v>
                      </c:pt>
                      <c:pt idx="1786">
                        <c:v>43718</c:v>
                      </c:pt>
                      <c:pt idx="1787">
                        <c:v>43717</c:v>
                      </c:pt>
                      <c:pt idx="1788">
                        <c:v>43716</c:v>
                      </c:pt>
                      <c:pt idx="1789">
                        <c:v>43715</c:v>
                      </c:pt>
                      <c:pt idx="1790">
                        <c:v>43714</c:v>
                      </c:pt>
                      <c:pt idx="1791">
                        <c:v>43713</c:v>
                      </c:pt>
                      <c:pt idx="1792">
                        <c:v>43712</c:v>
                      </c:pt>
                      <c:pt idx="1793">
                        <c:v>43711</c:v>
                      </c:pt>
                      <c:pt idx="1794">
                        <c:v>43710</c:v>
                      </c:pt>
                      <c:pt idx="1795">
                        <c:v>43709</c:v>
                      </c:pt>
                      <c:pt idx="1796">
                        <c:v>43708</c:v>
                      </c:pt>
                      <c:pt idx="1797">
                        <c:v>43707</c:v>
                      </c:pt>
                      <c:pt idx="1798">
                        <c:v>43706</c:v>
                      </c:pt>
                      <c:pt idx="1799">
                        <c:v>43705</c:v>
                      </c:pt>
                      <c:pt idx="1800">
                        <c:v>43704</c:v>
                      </c:pt>
                      <c:pt idx="1801">
                        <c:v>43703</c:v>
                      </c:pt>
                      <c:pt idx="1802">
                        <c:v>43702</c:v>
                      </c:pt>
                      <c:pt idx="1803">
                        <c:v>43701</c:v>
                      </c:pt>
                      <c:pt idx="1804">
                        <c:v>43700</c:v>
                      </c:pt>
                      <c:pt idx="1805">
                        <c:v>43699</c:v>
                      </c:pt>
                      <c:pt idx="1806">
                        <c:v>43698</c:v>
                      </c:pt>
                      <c:pt idx="1807">
                        <c:v>43697</c:v>
                      </c:pt>
                      <c:pt idx="1808">
                        <c:v>43696</c:v>
                      </c:pt>
                      <c:pt idx="1809">
                        <c:v>43695</c:v>
                      </c:pt>
                      <c:pt idx="1810">
                        <c:v>43694</c:v>
                      </c:pt>
                      <c:pt idx="1811">
                        <c:v>43693</c:v>
                      </c:pt>
                      <c:pt idx="1812">
                        <c:v>43692</c:v>
                      </c:pt>
                      <c:pt idx="1813">
                        <c:v>43691</c:v>
                      </c:pt>
                      <c:pt idx="1814">
                        <c:v>43690</c:v>
                      </c:pt>
                      <c:pt idx="1815">
                        <c:v>43689</c:v>
                      </c:pt>
                      <c:pt idx="1816">
                        <c:v>43688</c:v>
                      </c:pt>
                      <c:pt idx="1817">
                        <c:v>43687</c:v>
                      </c:pt>
                      <c:pt idx="1818">
                        <c:v>43686</c:v>
                      </c:pt>
                      <c:pt idx="1819">
                        <c:v>43685</c:v>
                      </c:pt>
                      <c:pt idx="1820">
                        <c:v>43684</c:v>
                      </c:pt>
                      <c:pt idx="1821">
                        <c:v>43683</c:v>
                      </c:pt>
                      <c:pt idx="1822">
                        <c:v>43682</c:v>
                      </c:pt>
                      <c:pt idx="1823">
                        <c:v>43681</c:v>
                      </c:pt>
                      <c:pt idx="1824">
                        <c:v>43680</c:v>
                      </c:pt>
                      <c:pt idx="1825">
                        <c:v>43679</c:v>
                      </c:pt>
                      <c:pt idx="1826">
                        <c:v>43678</c:v>
                      </c:pt>
                      <c:pt idx="1827">
                        <c:v>43677</c:v>
                      </c:pt>
                      <c:pt idx="1828">
                        <c:v>43676</c:v>
                      </c:pt>
                      <c:pt idx="1829">
                        <c:v>43675</c:v>
                      </c:pt>
                      <c:pt idx="1830">
                        <c:v>43674</c:v>
                      </c:pt>
                      <c:pt idx="1831">
                        <c:v>43673</c:v>
                      </c:pt>
                      <c:pt idx="1832">
                        <c:v>43672</c:v>
                      </c:pt>
                      <c:pt idx="1833">
                        <c:v>43671</c:v>
                      </c:pt>
                      <c:pt idx="1834">
                        <c:v>43670</c:v>
                      </c:pt>
                      <c:pt idx="1835">
                        <c:v>43669</c:v>
                      </c:pt>
                      <c:pt idx="1836">
                        <c:v>43668</c:v>
                      </c:pt>
                      <c:pt idx="1837">
                        <c:v>43667</c:v>
                      </c:pt>
                      <c:pt idx="1838">
                        <c:v>43666</c:v>
                      </c:pt>
                      <c:pt idx="1839">
                        <c:v>43665</c:v>
                      </c:pt>
                      <c:pt idx="1840">
                        <c:v>43664</c:v>
                      </c:pt>
                      <c:pt idx="1841">
                        <c:v>43663</c:v>
                      </c:pt>
                      <c:pt idx="1842">
                        <c:v>43662</c:v>
                      </c:pt>
                      <c:pt idx="1843">
                        <c:v>43661</c:v>
                      </c:pt>
                      <c:pt idx="1844">
                        <c:v>43660</c:v>
                      </c:pt>
                      <c:pt idx="1845">
                        <c:v>43659</c:v>
                      </c:pt>
                      <c:pt idx="1846">
                        <c:v>43658</c:v>
                      </c:pt>
                      <c:pt idx="1847">
                        <c:v>43657</c:v>
                      </c:pt>
                      <c:pt idx="1848">
                        <c:v>43656</c:v>
                      </c:pt>
                      <c:pt idx="1849">
                        <c:v>43655</c:v>
                      </c:pt>
                      <c:pt idx="1850">
                        <c:v>43654</c:v>
                      </c:pt>
                      <c:pt idx="1851">
                        <c:v>43653</c:v>
                      </c:pt>
                      <c:pt idx="1852">
                        <c:v>43652</c:v>
                      </c:pt>
                      <c:pt idx="1853">
                        <c:v>43651</c:v>
                      </c:pt>
                      <c:pt idx="1854">
                        <c:v>43650</c:v>
                      </c:pt>
                      <c:pt idx="1855">
                        <c:v>43649</c:v>
                      </c:pt>
                      <c:pt idx="1856">
                        <c:v>43648</c:v>
                      </c:pt>
                      <c:pt idx="1857">
                        <c:v>43647</c:v>
                      </c:pt>
                      <c:pt idx="1858">
                        <c:v>43646</c:v>
                      </c:pt>
                      <c:pt idx="1859">
                        <c:v>43645</c:v>
                      </c:pt>
                      <c:pt idx="1860">
                        <c:v>43644</c:v>
                      </c:pt>
                      <c:pt idx="1861">
                        <c:v>43643</c:v>
                      </c:pt>
                      <c:pt idx="1862">
                        <c:v>43642</c:v>
                      </c:pt>
                      <c:pt idx="1863">
                        <c:v>43641</c:v>
                      </c:pt>
                      <c:pt idx="1864">
                        <c:v>43640</c:v>
                      </c:pt>
                      <c:pt idx="1865">
                        <c:v>43639</c:v>
                      </c:pt>
                      <c:pt idx="1866">
                        <c:v>43638</c:v>
                      </c:pt>
                      <c:pt idx="1867">
                        <c:v>43637</c:v>
                      </c:pt>
                      <c:pt idx="1868">
                        <c:v>43636</c:v>
                      </c:pt>
                      <c:pt idx="1869">
                        <c:v>43635</c:v>
                      </c:pt>
                      <c:pt idx="1870">
                        <c:v>43634</c:v>
                      </c:pt>
                      <c:pt idx="1871">
                        <c:v>43633</c:v>
                      </c:pt>
                      <c:pt idx="1872">
                        <c:v>43632</c:v>
                      </c:pt>
                      <c:pt idx="1873">
                        <c:v>43631</c:v>
                      </c:pt>
                      <c:pt idx="1874">
                        <c:v>43630</c:v>
                      </c:pt>
                      <c:pt idx="1875">
                        <c:v>43629</c:v>
                      </c:pt>
                      <c:pt idx="1876">
                        <c:v>43628</c:v>
                      </c:pt>
                      <c:pt idx="1877">
                        <c:v>43627</c:v>
                      </c:pt>
                      <c:pt idx="1878">
                        <c:v>43626</c:v>
                      </c:pt>
                      <c:pt idx="1879">
                        <c:v>43625</c:v>
                      </c:pt>
                      <c:pt idx="1880">
                        <c:v>43624</c:v>
                      </c:pt>
                      <c:pt idx="1881">
                        <c:v>43623</c:v>
                      </c:pt>
                      <c:pt idx="1882">
                        <c:v>43622</c:v>
                      </c:pt>
                      <c:pt idx="1883">
                        <c:v>43621</c:v>
                      </c:pt>
                      <c:pt idx="1884">
                        <c:v>43620</c:v>
                      </c:pt>
                      <c:pt idx="1885">
                        <c:v>43619</c:v>
                      </c:pt>
                      <c:pt idx="1886">
                        <c:v>43618</c:v>
                      </c:pt>
                      <c:pt idx="1887">
                        <c:v>43617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'Gold Pivots'!$B$2:$B$1889</c15:sqref>
                        </c15:formulaRef>
                      </c:ext>
                    </c:extLst>
                    <c:numCache>
                      <c:formatCode>General</c:formatCode>
                      <c:ptCount val="18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847-4F89-908C-ABB53CF386D3}"/>
                  </c:ext>
                </c:extLst>
              </c15:ser>
            </c15:filteredLineSeries>
          </c:ext>
        </c:extLst>
      </c:lineChart>
      <c:dateAx>
        <c:axId val="144634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38719"/>
        <c:crosses val="autoZero"/>
        <c:auto val="1"/>
        <c:lblOffset val="100"/>
        <c:baseTimeUnit val="months"/>
        <c:majorUnit val="6"/>
        <c:majorTimeUnit val="months"/>
      </c:dateAx>
      <c:valAx>
        <c:axId val="1446338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Price/EGP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4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[gold analysis.xlsx]certificates pivots!PivotTable11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Certificat rate &amp; USD/EGP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6B0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'certificates pivots'!$C$31</c:f>
              <c:strCache>
                <c:ptCount val="1"/>
                <c:pt idx="0">
                  <c:v>Sum of USD/EGP </c:v>
                </c:pt>
              </c:strCache>
            </c:strRef>
          </c:tx>
          <c:spPr>
            <a:solidFill>
              <a:srgbClr val="26B099"/>
            </a:solidFill>
            <a:ln>
              <a:noFill/>
            </a:ln>
            <a:effectLst/>
          </c:spPr>
          <c:invertIfNegative val="0"/>
          <c:cat>
            <c:multiLvlStrRef>
              <c:f>'certificates pivots'!$A$32:$A$42</c:f>
              <c:multiLvlStrCache>
                <c:ptCount val="8"/>
                <c:lvl>
                  <c:pt idx="0">
                    <c:v>Mar</c:v>
                  </c:pt>
                  <c:pt idx="1">
                    <c:v>May</c:v>
                  </c:pt>
                  <c:pt idx="2">
                    <c:v>Oct</c:v>
                  </c:pt>
                  <c:pt idx="3">
                    <c:v>Dec</c:v>
                  </c:pt>
                  <c:pt idx="4">
                    <c:v>Mar</c:v>
                  </c:pt>
                  <c:pt idx="5">
                    <c:v>Aug</c:v>
                  </c:pt>
                  <c:pt idx="6">
                    <c:v>Feb</c:v>
                  </c:pt>
                  <c:pt idx="7">
                    <c:v>Mar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  <c:pt idx="6">
                    <c:v>2024</c:v>
                  </c:pt>
                </c:lvl>
              </c:multiLvlStrCache>
            </c:multiLvlStrRef>
          </c:cat>
          <c:val>
            <c:numRef>
              <c:f>'certificates pivots'!$C$32:$C$42</c:f>
              <c:numCache>
                <c:formatCode>General</c:formatCode>
                <c:ptCount val="8"/>
                <c:pt idx="0">
                  <c:v>18.5</c:v>
                </c:pt>
                <c:pt idx="1">
                  <c:v>18.3</c:v>
                </c:pt>
                <c:pt idx="2">
                  <c:v>20.28</c:v>
                </c:pt>
                <c:pt idx="3">
                  <c:v>24.69</c:v>
                </c:pt>
                <c:pt idx="4">
                  <c:v>30.9</c:v>
                </c:pt>
                <c:pt idx="5">
                  <c:v>30.9</c:v>
                </c:pt>
                <c:pt idx="6">
                  <c:v>30.9</c:v>
                </c:pt>
                <c:pt idx="7">
                  <c:v>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3-4435-84BB-13C8656D5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5286527"/>
        <c:axId val="1825283647"/>
      </c:barChart>
      <c:lineChart>
        <c:grouping val="standard"/>
        <c:varyColors val="0"/>
        <c:ser>
          <c:idx val="0"/>
          <c:order val="0"/>
          <c:tx>
            <c:strRef>
              <c:f>'certificates pivots'!$B$31</c:f>
              <c:strCache>
                <c:ptCount val="1"/>
                <c:pt idx="0">
                  <c:v>Sum of Certificates rate 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'certificates pivots'!$A$32:$A$42</c:f>
              <c:multiLvlStrCache>
                <c:ptCount val="8"/>
                <c:lvl>
                  <c:pt idx="0">
                    <c:v>Mar</c:v>
                  </c:pt>
                  <c:pt idx="1">
                    <c:v>May</c:v>
                  </c:pt>
                  <c:pt idx="2">
                    <c:v>Oct</c:v>
                  </c:pt>
                  <c:pt idx="3">
                    <c:v>Dec</c:v>
                  </c:pt>
                  <c:pt idx="4">
                    <c:v>Mar</c:v>
                  </c:pt>
                  <c:pt idx="5">
                    <c:v>Aug</c:v>
                  </c:pt>
                  <c:pt idx="6">
                    <c:v>Feb</c:v>
                  </c:pt>
                  <c:pt idx="7">
                    <c:v>Mar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  <c:pt idx="6">
                    <c:v>2024</c:v>
                  </c:pt>
                </c:lvl>
              </c:multiLvlStrCache>
            </c:multiLvlStrRef>
          </c:cat>
          <c:val>
            <c:numRef>
              <c:f>'certificates pivots'!$B$32:$B$42</c:f>
              <c:numCache>
                <c:formatCode>General</c:formatCode>
                <c:ptCount val="8"/>
                <c:pt idx="0">
                  <c:v>9.2499999999999999E-2</c:v>
                </c:pt>
                <c:pt idx="1">
                  <c:v>0.1125</c:v>
                </c:pt>
                <c:pt idx="2">
                  <c:v>0.13250000000000001</c:v>
                </c:pt>
                <c:pt idx="3">
                  <c:v>0.16250000000000001</c:v>
                </c:pt>
                <c:pt idx="4">
                  <c:v>0.1825</c:v>
                </c:pt>
                <c:pt idx="5">
                  <c:v>0.1925</c:v>
                </c:pt>
                <c:pt idx="6">
                  <c:v>0.21249999999999999</c:v>
                </c:pt>
                <c:pt idx="7">
                  <c:v>0.27250000000000002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3-4435-84BB-13C8656D5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326367"/>
        <c:axId val="1825325887"/>
      </c:lineChart>
      <c:catAx>
        <c:axId val="18252865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83647"/>
        <c:crosses val="autoZero"/>
        <c:auto val="1"/>
        <c:lblAlgn val="ctr"/>
        <c:lblOffset val="100"/>
        <c:noMultiLvlLbl val="0"/>
      </c:catAx>
      <c:valAx>
        <c:axId val="1825283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USD/EGP</a:t>
                </a:r>
              </a:p>
            </c:rich>
          </c:tx>
          <c:layout>
            <c:manualLayout>
              <c:xMode val="edge"/>
              <c:yMode val="edge"/>
              <c:x val="1.5888353664744167E-2"/>
              <c:y val="0.29794415883601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86527"/>
        <c:crosses val="autoZero"/>
        <c:crossBetween val="between"/>
      </c:valAx>
      <c:valAx>
        <c:axId val="18253258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326367"/>
        <c:crosses val="max"/>
        <c:crossBetween val="between"/>
      </c:valAx>
      <c:catAx>
        <c:axId val="1825326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5325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ertificates pivots'!A1"/><Relationship Id="rId2" Type="http://schemas.openxmlformats.org/officeDocument/2006/relationships/hyperlink" Target="#'Gold Pivots'!A1"/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5</xdr:row>
      <xdr:rowOff>15240</xdr:rowOff>
    </xdr:from>
    <xdr:to>
      <xdr:col>19</xdr:col>
      <xdr:colOff>335280</xdr:colOff>
      <xdr:row>11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417A23-5ACA-4314-AD03-6D758B5744F4}"/>
            </a:ext>
          </a:extLst>
        </xdr:cNvPr>
        <xdr:cNvSpPr txBox="1"/>
      </xdr:nvSpPr>
      <xdr:spPr>
        <a:xfrm>
          <a:off x="2567940" y="929640"/>
          <a:ext cx="9349740" cy="1203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200">
              <a:solidFill>
                <a:srgbClr val="26B099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Gold &amp; certificates analysis</a:t>
          </a:r>
          <a:r>
            <a:rPr lang="en-US" sz="3200" baseline="0">
              <a:solidFill>
                <a:srgbClr val="26B099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 in relation to currancy echange rate</a:t>
          </a:r>
          <a:endParaRPr lang="en-US" sz="3200">
            <a:solidFill>
              <a:srgbClr val="26B099"/>
            </a:solidFill>
            <a:latin typeface="ADLaM Display" panose="020F0502020204030204" pitchFamily="2" charset="0"/>
            <a:ea typeface="ADLaM Display" panose="020F0502020204030204" pitchFamily="2" charset="0"/>
            <a:cs typeface="ADLaM Display" panose="020F0502020204030204" pitchFamily="2" charset="0"/>
          </a:endParaRPr>
        </a:p>
      </xdr:txBody>
    </xdr:sp>
    <xdr:clientData/>
  </xdr:twoCellAnchor>
  <xdr:twoCellAnchor>
    <xdr:from>
      <xdr:col>4</xdr:col>
      <xdr:colOff>533400</xdr:colOff>
      <xdr:row>15</xdr:row>
      <xdr:rowOff>22860</xdr:rowOff>
    </xdr:from>
    <xdr:to>
      <xdr:col>9</xdr:col>
      <xdr:colOff>60960</xdr:colOff>
      <xdr:row>20</xdr:row>
      <xdr:rowOff>7620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767983-5476-54E2-5421-77DA43DA8DE2}"/>
            </a:ext>
          </a:extLst>
        </xdr:cNvPr>
        <xdr:cNvSpPr/>
      </xdr:nvSpPr>
      <xdr:spPr>
        <a:xfrm>
          <a:off x="2971800" y="2766060"/>
          <a:ext cx="2575560" cy="89916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5</xdr:col>
      <xdr:colOff>144780</xdr:colOff>
      <xdr:row>15</xdr:row>
      <xdr:rowOff>175260</xdr:rowOff>
    </xdr:from>
    <xdr:to>
      <xdr:col>8</xdr:col>
      <xdr:colOff>457200</xdr:colOff>
      <xdr:row>19</xdr:row>
      <xdr:rowOff>121920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8D15A86-E552-90F8-366C-73DBFC2F27DF}"/>
            </a:ext>
          </a:extLst>
        </xdr:cNvPr>
        <xdr:cNvSpPr txBox="1"/>
      </xdr:nvSpPr>
      <xdr:spPr>
        <a:xfrm>
          <a:off x="3192780" y="2918460"/>
          <a:ext cx="2141220" cy="678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kern="1200">
              <a:solidFill>
                <a:srgbClr val="26B099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Dashboard</a:t>
          </a:r>
        </a:p>
      </xdr:txBody>
    </xdr:sp>
    <xdr:clientData/>
  </xdr:twoCellAnchor>
  <xdr:twoCellAnchor>
    <xdr:from>
      <xdr:col>9</xdr:col>
      <xdr:colOff>259080</xdr:colOff>
      <xdr:row>15</xdr:row>
      <xdr:rowOff>22860</xdr:rowOff>
    </xdr:from>
    <xdr:to>
      <xdr:col>13</xdr:col>
      <xdr:colOff>396240</xdr:colOff>
      <xdr:row>20</xdr:row>
      <xdr:rowOff>7620</xdr:rowOff>
    </xdr:to>
    <xdr:sp macro="" textlink="">
      <xdr:nvSpPr>
        <xdr:cNvPr id="6" name="Rectangle: Rounded Corner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D3070D-E433-4FD6-90AC-C1869D1E31FF}"/>
            </a:ext>
          </a:extLst>
        </xdr:cNvPr>
        <xdr:cNvSpPr/>
      </xdr:nvSpPr>
      <xdr:spPr>
        <a:xfrm>
          <a:off x="5745480" y="2766060"/>
          <a:ext cx="2575560" cy="89916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9</xdr:col>
      <xdr:colOff>480060</xdr:colOff>
      <xdr:row>15</xdr:row>
      <xdr:rowOff>38100</xdr:rowOff>
    </xdr:from>
    <xdr:to>
      <xdr:col>13</xdr:col>
      <xdr:colOff>182880</xdr:colOff>
      <xdr:row>20</xdr:row>
      <xdr:rowOff>53340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810863B-97E7-4EB4-B370-00F768797BDF}"/>
            </a:ext>
          </a:extLst>
        </xdr:cNvPr>
        <xdr:cNvSpPr txBox="1"/>
      </xdr:nvSpPr>
      <xdr:spPr>
        <a:xfrm>
          <a:off x="5966460" y="2781300"/>
          <a:ext cx="2141220" cy="929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kern="1200">
              <a:solidFill>
                <a:srgbClr val="26B099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Gold </a:t>
          </a:r>
        </a:p>
        <a:p>
          <a:pPr algn="ctr"/>
          <a:r>
            <a:rPr lang="en-US" sz="2400" kern="1200">
              <a:solidFill>
                <a:srgbClr val="26B099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Pivots</a:t>
          </a:r>
        </a:p>
      </xdr:txBody>
    </xdr:sp>
    <xdr:clientData/>
  </xdr:twoCellAnchor>
  <xdr:twoCellAnchor>
    <xdr:from>
      <xdr:col>13</xdr:col>
      <xdr:colOff>571500</xdr:colOff>
      <xdr:row>15</xdr:row>
      <xdr:rowOff>22860</xdr:rowOff>
    </xdr:from>
    <xdr:to>
      <xdr:col>18</xdr:col>
      <xdr:colOff>99060</xdr:colOff>
      <xdr:row>20</xdr:row>
      <xdr:rowOff>7620</xdr:rowOff>
    </xdr:to>
    <xdr:sp macro="" textlink="">
      <xdr:nvSpPr>
        <xdr:cNvPr id="8" name="Rectangle: Rounded Corner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8233B49-1B91-4653-88F2-CE06E7C11AD4}"/>
            </a:ext>
          </a:extLst>
        </xdr:cNvPr>
        <xdr:cNvSpPr/>
      </xdr:nvSpPr>
      <xdr:spPr>
        <a:xfrm>
          <a:off x="8496300" y="2766060"/>
          <a:ext cx="2575560" cy="89916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14</xdr:col>
      <xdr:colOff>205740</xdr:colOff>
      <xdr:row>15</xdr:row>
      <xdr:rowOff>7620</xdr:rowOff>
    </xdr:from>
    <xdr:to>
      <xdr:col>17</xdr:col>
      <xdr:colOff>518160</xdr:colOff>
      <xdr:row>20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38AB322-91B1-49AC-8256-952CBF836FF9}"/>
            </a:ext>
          </a:extLst>
        </xdr:cNvPr>
        <xdr:cNvSpPr txBox="1"/>
      </xdr:nvSpPr>
      <xdr:spPr>
        <a:xfrm>
          <a:off x="8740140" y="2750820"/>
          <a:ext cx="2141220" cy="1021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kern="1200">
              <a:solidFill>
                <a:srgbClr val="26B099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Certificates Pivots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529280</xdr:colOff>
      <xdr:row>20</xdr:row>
      <xdr:rowOff>30892</xdr:rowOff>
    </xdr:from>
    <xdr:to>
      <xdr:col>31</xdr:col>
      <xdr:colOff>298622</xdr:colOff>
      <xdr:row>35</xdr:row>
      <xdr:rowOff>100915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52B4D5A-C11F-4081-9FAE-D7F9520F5777}"/>
            </a:ext>
          </a:extLst>
        </xdr:cNvPr>
        <xdr:cNvSpPr/>
      </xdr:nvSpPr>
      <xdr:spPr>
        <a:xfrm>
          <a:off x="12680091" y="3737919"/>
          <a:ext cx="6452288" cy="2850293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16474</xdr:colOff>
      <xdr:row>20</xdr:row>
      <xdr:rowOff>30892</xdr:rowOff>
    </xdr:from>
    <xdr:to>
      <xdr:col>20</xdr:col>
      <xdr:colOff>358345</xdr:colOff>
      <xdr:row>35</xdr:row>
      <xdr:rowOff>51488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6EF49FF-3EF9-4D30-8C72-D3657CE8BE84}"/>
            </a:ext>
          </a:extLst>
        </xdr:cNvPr>
        <xdr:cNvSpPr/>
      </xdr:nvSpPr>
      <xdr:spPr>
        <a:xfrm>
          <a:off x="5484339" y="3737919"/>
          <a:ext cx="7024817" cy="2800866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8236</xdr:colOff>
      <xdr:row>3</xdr:row>
      <xdr:rowOff>121508</xdr:rowOff>
    </xdr:from>
    <xdr:to>
      <xdr:col>20</xdr:col>
      <xdr:colOff>350107</xdr:colOff>
      <xdr:row>19</xdr:row>
      <xdr:rowOff>51486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31DC6D8-6E95-4097-AC08-F5F3817CB585}"/>
            </a:ext>
          </a:extLst>
        </xdr:cNvPr>
        <xdr:cNvSpPr/>
      </xdr:nvSpPr>
      <xdr:spPr>
        <a:xfrm>
          <a:off x="5476101" y="677562"/>
          <a:ext cx="7024817" cy="28956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566350</xdr:colOff>
      <xdr:row>4</xdr:row>
      <xdr:rowOff>1</xdr:rowOff>
    </xdr:from>
    <xdr:to>
      <xdr:col>20</xdr:col>
      <xdr:colOff>267730</xdr:colOff>
      <xdr:row>18</xdr:row>
      <xdr:rowOff>113271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2F134A-C397-422A-B469-1E1668ADF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411890</xdr:colOff>
      <xdr:row>0</xdr:row>
      <xdr:rowOff>72080</xdr:rowOff>
    </xdr:from>
    <xdr:to>
      <xdr:col>16</xdr:col>
      <xdr:colOff>205945</xdr:colOff>
      <xdr:row>2</xdr:row>
      <xdr:rowOff>164756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2ED7D625-3566-6710-2774-453138259647}"/>
            </a:ext>
          </a:extLst>
        </xdr:cNvPr>
        <xdr:cNvSpPr/>
      </xdr:nvSpPr>
      <xdr:spPr>
        <a:xfrm>
          <a:off x="7094836" y="72080"/>
          <a:ext cx="2831758" cy="463379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2000" b="0" cap="none" spc="0">
            <a:ln w="0"/>
            <a:solidFill>
              <a:srgbClr val="26B099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92676</xdr:colOff>
      <xdr:row>2</xdr:row>
      <xdr:rowOff>164756</xdr:rowOff>
    </xdr:from>
    <xdr:to>
      <xdr:col>8</xdr:col>
      <xdr:colOff>329514</xdr:colOff>
      <xdr:row>12</xdr:row>
      <xdr:rowOff>133865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B5B90C6-E414-D634-514C-F533F7612A36}"/>
            </a:ext>
          </a:extLst>
        </xdr:cNvPr>
        <xdr:cNvSpPr/>
      </xdr:nvSpPr>
      <xdr:spPr>
        <a:xfrm>
          <a:off x="92676" y="535459"/>
          <a:ext cx="5097162" cy="1822622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411891</xdr:colOff>
      <xdr:row>3</xdr:row>
      <xdr:rowOff>20595</xdr:rowOff>
    </xdr:from>
    <xdr:ext cx="1977081" cy="37414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92F09C4-94F8-64A8-D9DB-475FB423BB80}"/>
            </a:ext>
          </a:extLst>
        </xdr:cNvPr>
        <xdr:cNvSpPr txBox="1"/>
      </xdr:nvSpPr>
      <xdr:spPr>
        <a:xfrm>
          <a:off x="1626972" y="576649"/>
          <a:ext cx="1977081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 cap="none" spc="0">
              <a:ln>
                <a:noFill/>
              </a:ln>
              <a:solidFill>
                <a:srgbClr val="26B099"/>
              </a:solidFill>
              <a:effectLst/>
              <a:latin typeface="Arial Nova" panose="020B0504020202020204" pitchFamily="34" charset="0"/>
            </a:rPr>
            <a:t>Egyptian</a:t>
          </a:r>
          <a:r>
            <a:rPr lang="en-US" sz="1800" b="1" cap="none" spc="0" baseline="0">
              <a:ln>
                <a:noFill/>
              </a:ln>
              <a:solidFill>
                <a:srgbClr val="26B099"/>
              </a:solidFill>
              <a:effectLst/>
              <a:latin typeface="Arial Nova" panose="020B0504020202020204" pitchFamily="34" charset="0"/>
            </a:rPr>
            <a:t> Market</a:t>
          </a:r>
          <a:endParaRPr lang="en-US" sz="1800" b="1" cap="none" spc="0">
            <a:ln>
              <a:noFill/>
            </a:ln>
            <a:solidFill>
              <a:srgbClr val="26B099"/>
            </a:solidFill>
            <a:effectLst/>
            <a:latin typeface="Arial Nova" panose="020B0504020202020204" pitchFamily="34" charset="0"/>
          </a:endParaRPr>
        </a:p>
      </xdr:txBody>
    </xdr:sp>
    <xdr:clientData/>
  </xdr:oneCellAnchor>
  <xdr:oneCellAnchor>
    <xdr:from>
      <xdr:col>0</xdr:col>
      <xdr:colOff>185349</xdr:colOff>
      <xdr:row>5</xdr:row>
      <xdr:rowOff>41190</xdr:rowOff>
    </xdr:from>
    <xdr:ext cx="4582299" cy="1431323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10342CD-3A93-920F-F693-4BE6D56F14FE}"/>
            </a:ext>
          </a:extLst>
        </xdr:cNvPr>
        <xdr:cNvSpPr txBox="1"/>
      </xdr:nvSpPr>
      <xdr:spPr>
        <a:xfrm>
          <a:off x="185349" y="967947"/>
          <a:ext cx="4582299" cy="1431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rtl="0"/>
          <a:r>
            <a:rPr lang="en-US" sz="1600">
              <a:solidFill>
                <a:sysClr val="windowText" lastClr="000000"/>
              </a:solidFill>
              <a:latin typeface="Arial Nova" panose="020F0502020204030204" pitchFamily="34" charset="0"/>
            </a:rPr>
            <a:t>The MAXIMUM Price is: </a:t>
          </a:r>
          <a:r>
            <a:rPr lang="en-US" sz="1600" b="1">
              <a:solidFill>
                <a:sysClr val="windowText" lastClr="000000"/>
              </a:solidFill>
              <a:latin typeface="Arial Nova" panose="020F0502020204030204" pitchFamily="34" charset="0"/>
            </a:rPr>
            <a:t>3331.40 EGP</a:t>
          </a:r>
        </a:p>
        <a:p>
          <a:pPr rtl="0"/>
          <a:endParaRPr lang="en-US" sz="1600">
            <a:solidFill>
              <a:sysClr val="windowText" lastClr="000000"/>
            </a:solidFill>
            <a:latin typeface="Arial Nova" panose="020F0502020204030204" pitchFamily="34" charset="0"/>
          </a:endParaRPr>
        </a:p>
        <a:p>
          <a:pPr rtl="0"/>
          <a:r>
            <a:rPr lang="en-US" sz="1600">
              <a:solidFill>
                <a:sysClr val="windowText" lastClr="000000"/>
              </a:solidFill>
              <a:latin typeface="Arial Nova" panose="020F0502020204030204" pitchFamily="34" charset="0"/>
            </a:rPr>
            <a:t>The MINIMUM</a:t>
          </a:r>
          <a:r>
            <a:rPr lang="en-US" sz="1600" baseline="0">
              <a:solidFill>
                <a:sysClr val="windowText" lastClr="000000"/>
              </a:solidFill>
              <a:latin typeface="Arial Nova" panose="020F0502020204030204" pitchFamily="34" charset="0"/>
            </a:rPr>
            <a:t> Price is: </a:t>
          </a:r>
          <a:r>
            <a:rPr lang="en-US" sz="1600" b="1" baseline="0">
              <a:solidFill>
                <a:sysClr val="windowText" lastClr="000000"/>
              </a:solidFill>
              <a:latin typeface="Arial Nova" panose="020F0502020204030204" pitchFamily="34" charset="0"/>
            </a:rPr>
            <a:t>612.50</a:t>
          </a:r>
          <a:r>
            <a:rPr lang="en-US" sz="1600" baseline="0">
              <a:solidFill>
                <a:sysClr val="windowText" lastClr="000000"/>
              </a:solidFill>
              <a:latin typeface="Arial Nova" panose="020F0502020204030204" pitchFamily="34" charset="0"/>
            </a:rPr>
            <a:t> </a:t>
          </a:r>
          <a:r>
            <a:rPr lang="en-US" sz="1600" b="1" baseline="0">
              <a:solidFill>
                <a:sysClr val="windowText" lastClr="000000"/>
              </a:solidFill>
              <a:latin typeface="Arial Nova" panose="020F0502020204030204" pitchFamily="34" charset="0"/>
            </a:rPr>
            <a:t>EGP</a:t>
          </a:r>
        </a:p>
        <a:p>
          <a:pPr rtl="0"/>
          <a:endParaRPr lang="en-US" sz="1600" baseline="0">
            <a:solidFill>
              <a:sysClr val="windowText" lastClr="000000"/>
            </a:solidFill>
            <a:latin typeface="Arial Nova" panose="020F0502020204030204" pitchFamily="34" charset="0"/>
          </a:endParaRPr>
        </a:p>
        <a:p>
          <a:pPr rtl="0"/>
          <a:r>
            <a:rPr lang="en-US" sz="1600" baseline="0">
              <a:solidFill>
                <a:sysClr val="windowText" lastClr="000000"/>
              </a:solidFill>
              <a:latin typeface="Arial Nova" panose="020F0502020204030204" pitchFamily="34" charset="0"/>
            </a:rPr>
            <a:t>The AVERAGE Price is</a:t>
          </a:r>
          <a:r>
            <a:rPr lang="en-US" sz="1600" baseline="0">
              <a:solidFill>
                <a:sysClr val="windowText" lastClr="000000"/>
              </a:solidFill>
              <a:latin typeface="Bahnschrift Light" panose="020B0502040204020203" pitchFamily="34" charset="0"/>
            </a:rPr>
            <a:t>: </a:t>
          </a:r>
          <a:r>
            <a:rPr lang="en-US" sz="1600" b="1" baseline="0">
              <a:solidFill>
                <a:sysClr val="windowText" lastClr="000000"/>
              </a:solidFill>
              <a:latin typeface="Arial Nova" panose="020B0504020202020204" pitchFamily="34" charset="0"/>
            </a:rPr>
            <a:t>1198.42</a:t>
          </a:r>
          <a:r>
            <a:rPr lang="en-US" sz="1600" b="0" baseline="0">
              <a:solidFill>
                <a:sysClr val="windowText" lastClr="000000"/>
              </a:solidFill>
              <a:latin typeface="Bahnschrift Light" panose="020B0502040204020203" pitchFamily="34" charset="0"/>
            </a:rPr>
            <a:t> </a:t>
          </a:r>
          <a:r>
            <a:rPr lang="en-US" sz="1600" b="1" baseline="0">
              <a:solidFill>
                <a:sysClr val="windowText" lastClr="000000"/>
              </a:solidFill>
              <a:latin typeface="Arial Nova" panose="020B0504020202020204" pitchFamily="34" charset="0"/>
            </a:rPr>
            <a:t>EGP</a:t>
          </a:r>
          <a:r>
            <a:rPr lang="en-US" sz="1600" baseline="0">
              <a:solidFill>
                <a:sysClr val="windowText" lastClr="000000"/>
              </a:solidFill>
              <a:latin typeface="Bahnschrift Light" panose="020B0502040204020203" pitchFamily="34" charset="0"/>
            </a:rPr>
            <a:t> </a:t>
          </a:r>
          <a:endParaRPr lang="en-US" sz="1600">
            <a:solidFill>
              <a:sysClr val="windowText" lastClr="000000"/>
            </a:solidFill>
            <a:latin typeface="Bahnschrift Light" panose="020B0502040204020203" pitchFamily="34" charset="0"/>
          </a:endParaRPr>
        </a:p>
      </xdr:txBody>
    </xdr:sp>
    <xdr:clientData/>
  </xdr:oneCellAnchor>
  <xdr:oneCellAnchor>
    <xdr:from>
      <xdr:col>6</xdr:col>
      <xdr:colOff>360405</xdr:colOff>
      <xdr:row>5</xdr:row>
      <xdr:rowOff>41190</xdr:rowOff>
    </xdr:from>
    <xdr:ext cx="1510347" cy="122088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170B073-1FF2-E149-F2A4-2228A14220FC}"/>
            </a:ext>
          </a:extLst>
        </xdr:cNvPr>
        <xdr:cNvSpPr txBox="1"/>
      </xdr:nvSpPr>
      <xdr:spPr>
        <a:xfrm>
          <a:off x="4005648" y="967947"/>
          <a:ext cx="1510347" cy="12208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>
              <a:solidFill>
                <a:schemeClr val="bg2">
                  <a:lumMod val="10000"/>
                </a:schemeClr>
              </a:solidFill>
              <a:latin typeface="Arial Nova" panose="020B0504020202020204" pitchFamily="34" charset="0"/>
            </a:rPr>
            <a:t>7/15/2024</a:t>
          </a:r>
          <a:endParaRPr lang="en-US" sz="1600" b="1" i="0" u="none" strike="noStrike">
            <a:solidFill>
              <a:schemeClr val="bg2">
                <a:lumMod val="10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n-US" sz="1600" b="1" i="0" u="none" strike="noStrike">
            <a:solidFill>
              <a:schemeClr val="bg2">
                <a:lumMod val="10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bg2">
                  <a:lumMod val="10000"/>
                </a:schemeClr>
              </a:solidFill>
              <a:latin typeface="Arial Nova" panose="020B0504020202020204" pitchFamily="34" charset="0"/>
            </a:rPr>
            <a:t>6/1/2019 </a:t>
          </a:r>
          <a:endParaRPr lang="en-US" sz="1600" b="1" i="0" u="none" strike="noStrike">
            <a:solidFill>
              <a:schemeClr val="bg2">
                <a:lumMod val="1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0</xdr:col>
      <xdr:colOff>102973</xdr:colOff>
      <xdr:row>13</xdr:row>
      <xdr:rowOff>175054</xdr:rowOff>
    </xdr:from>
    <xdr:to>
      <xdr:col>8</xdr:col>
      <xdr:colOff>308919</xdr:colOff>
      <xdr:row>23</xdr:row>
      <xdr:rowOff>164757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0EB4A39A-B08B-456F-B61C-AECBA4250E4B}"/>
            </a:ext>
          </a:extLst>
        </xdr:cNvPr>
        <xdr:cNvSpPr/>
      </xdr:nvSpPr>
      <xdr:spPr>
        <a:xfrm>
          <a:off x="102973" y="2584622"/>
          <a:ext cx="5066270" cy="1843216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41188</xdr:colOff>
      <xdr:row>14</xdr:row>
      <xdr:rowOff>10298</xdr:rowOff>
    </xdr:from>
    <xdr:ext cx="1486304" cy="54373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AF2C869-6DB2-28C8-CFED-F626C83B700E}"/>
            </a:ext>
          </a:extLst>
        </xdr:cNvPr>
        <xdr:cNvSpPr txBox="1"/>
      </xdr:nvSpPr>
      <xdr:spPr>
        <a:xfrm>
          <a:off x="1863810" y="2605217"/>
          <a:ext cx="1486304" cy="5437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srgbClr val="26B099"/>
              </a:solidFill>
              <a:effectLst/>
              <a:uLnTx/>
              <a:uFillTx/>
              <a:latin typeface="Arial Nova" panose="020B0504020202020204" pitchFamily="34" charset="0"/>
              <a:ea typeface="+mn-ea"/>
              <a:cs typeface="+mn-cs"/>
            </a:rPr>
            <a:t>USA Market</a:t>
          </a:r>
        </a:p>
        <a:p>
          <a:endParaRPr lang="en-US" sz="1100"/>
        </a:p>
      </xdr:txBody>
    </xdr:sp>
    <xdr:clientData/>
  </xdr:oneCellAnchor>
  <xdr:oneCellAnchor>
    <xdr:from>
      <xdr:col>0</xdr:col>
      <xdr:colOff>185351</xdr:colOff>
      <xdr:row>16</xdr:row>
      <xdr:rowOff>51485</xdr:rowOff>
    </xdr:from>
    <xdr:ext cx="4582299" cy="1441622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6AAEB13-5656-4F0F-946E-1D5DAB52BC26}"/>
            </a:ext>
          </a:extLst>
        </xdr:cNvPr>
        <xdr:cNvSpPr txBox="1"/>
      </xdr:nvSpPr>
      <xdr:spPr>
        <a:xfrm>
          <a:off x="185351" y="3017107"/>
          <a:ext cx="4582299" cy="14416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rtl="0"/>
          <a:r>
            <a:rPr lang="en-US" sz="1600">
              <a:solidFill>
                <a:sysClr val="windowText" lastClr="000000"/>
              </a:solidFill>
              <a:latin typeface="Arial Nova" panose="020B0504020202020204" pitchFamily="34" charset="0"/>
            </a:rPr>
            <a:t>The MAXIMUM Price is: </a:t>
          </a:r>
          <a:r>
            <a:rPr lang="en-US" sz="1600" b="1">
              <a:solidFill>
                <a:sysClr val="windowText" lastClr="000000"/>
              </a:solidFill>
              <a:latin typeface="Arial Nova" panose="020B0504020202020204" pitchFamily="34" charset="0"/>
            </a:rPr>
            <a:t> 69.30 USD</a:t>
          </a:r>
        </a:p>
        <a:p>
          <a:pPr rtl="0"/>
          <a:endParaRPr lang="en-US" sz="1600">
            <a:solidFill>
              <a:sysClr val="windowText" lastClr="000000"/>
            </a:solidFill>
            <a:latin typeface="Arial Nova" panose="020B0504020202020204" pitchFamily="34" charset="0"/>
          </a:endParaRPr>
        </a:p>
        <a:p>
          <a:pPr rtl="0"/>
          <a:r>
            <a:rPr lang="en-US" sz="1600">
              <a:solidFill>
                <a:sysClr val="windowText" lastClr="000000"/>
              </a:solidFill>
              <a:latin typeface="Arial Nova" panose="020B0504020202020204" pitchFamily="34" charset="0"/>
            </a:rPr>
            <a:t>The MINIMUM</a:t>
          </a:r>
          <a:r>
            <a:rPr lang="en-US" sz="1600" baseline="0">
              <a:solidFill>
                <a:sysClr val="windowText" lastClr="000000"/>
              </a:solidFill>
              <a:latin typeface="Arial Nova" panose="020B0504020202020204" pitchFamily="34" charset="0"/>
            </a:rPr>
            <a:t> Price is: </a:t>
          </a:r>
          <a:r>
            <a:rPr lang="en-US" sz="1600" b="1" baseline="0">
              <a:solidFill>
                <a:sysClr val="windowText" lastClr="000000"/>
              </a:solidFill>
              <a:latin typeface="Arial Nova" panose="020B0504020202020204" pitchFamily="34" charset="0"/>
            </a:rPr>
            <a:t>36.70</a:t>
          </a:r>
          <a:r>
            <a:rPr lang="en-US" sz="1600" baseline="0">
              <a:solidFill>
                <a:sysClr val="windowText" lastClr="000000"/>
              </a:solidFill>
              <a:latin typeface="Arial Nova" panose="020B0504020202020204" pitchFamily="34" charset="0"/>
            </a:rPr>
            <a:t> </a:t>
          </a:r>
          <a:r>
            <a:rPr lang="en-US" sz="1600" b="1" baseline="0">
              <a:solidFill>
                <a:sysClr val="windowText" lastClr="000000"/>
              </a:solidFill>
              <a:latin typeface="Arial Nova" panose="020B0504020202020204" pitchFamily="34" charset="0"/>
            </a:rPr>
            <a:t>USD</a:t>
          </a:r>
        </a:p>
        <a:p>
          <a:pPr rtl="0"/>
          <a:endParaRPr lang="en-US" sz="1600" baseline="0">
            <a:solidFill>
              <a:sysClr val="windowText" lastClr="000000"/>
            </a:solidFill>
            <a:latin typeface="Arial Nova" panose="020B0504020202020204" pitchFamily="34" charset="0"/>
          </a:endParaRPr>
        </a:p>
        <a:p>
          <a:pPr rtl="0"/>
          <a:r>
            <a:rPr lang="en-US" sz="1600" baseline="0">
              <a:solidFill>
                <a:sysClr val="windowText" lastClr="000000"/>
              </a:solidFill>
              <a:latin typeface="Arial Nova" panose="020B0504020202020204" pitchFamily="34" charset="0"/>
            </a:rPr>
            <a:t>The AVERAGE Price is: </a:t>
          </a:r>
          <a:r>
            <a:rPr lang="en-US" sz="1600" b="1" baseline="0">
              <a:solidFill>
                <a:sysClr val="windowText" lastClr="000000"/>
              </a:solidFill>
              <a:latin typeface="Arial Nova" panose="020B0504020202020204" pitchFamily="34" charset="0"/>
            </a:rPr>
            <a:t>51.47</a:t>
          </a:r>
          <a:r>
            <a:rPr lang="en-US" sz="1600" b="0" baseline="0">
              <a:solidFill>
                <a:sysClr val="windowText" lastClr="000000"/>
              </a:solidFill>
              <a:latin typeface="Arial Nova" panose="020B0504020202020204" pitchFamily="34" charset="0"/>
            </a:rPr>
            <a:t> </a:t>
          </a:r>
          <a:r>
            <a:rPr lang="en-US" sz="1600" b="1" baseline="0">
              <a:solidFill>
                <a:sysClr val="windowText" lastClr="000000"/>
              </a:solidFill>
              <a:latin typeface="Arial Nova" panose="020B0504020202020204" pitchFamily="34" charset="0"/>
            </a:rPr>
            <a:t>USD</a:t>
          </a:r>
          <a:endParaRPr lang="en-US" sz="1600" b="1">
            <a:solidFill>
              <a:sysClr val="windowText" lastClr="000000"/>
            </a:solidFill>
            <a:latin typeface="Arial Nova" panose="020B0504020202020204" pitchFamily="34" charset="0"/>
          </a:endParaRPr>
        </a:p>
      </xdr:txBody>
    </xdr:sp>
    <xdr:clientData/>
  </xdr:oneCellAnchor>
  <xdr:twoCellAnchor>
    <xdr:from>
      <xdr:col>8</xdr:col>
      <xdr:colOff>566350</xdr:colOff>
      <xdr:row>20</xdr:row>
      <xdr:rowOff>113269</xdr:rowOff>
    </xdr:from>
    <xdr:to>
      <xdr:col>20</xdr:col>
      <xdr:colOff>257432</xdr:colOff>
      <xdr:row>35</xdr:row>
      <xdr:rowOff>154460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F322B72-27B0-4620-B3B2-A0BCF3B0F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185353</xdr:colOff>
      <xdr:row>16</xdr:row>
      <xdr:rowOff>61783</xdr:rowOff>
    </xdr:from>
    <xdr:ext cx="1510347" cy="122088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EE74FB8-0EC7-49FB-9F2B-B28D060A792D}"/>
            </a:ext>
          </a:extLst>
        </xdr:cNvPr>
        <xdr:cNvSpPr txBox="1"/>
      </xdr:nvSpPr>
      <xdr:spPr>
        <a:xfrm>
          <a:off x="3830596" y="3027405"/>
          <a:ext cx="1510347" cy="12208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>
              <a:solidFill>
                <a:sysClr val="windowText" lastClr="000000"/>
              </a:solidFill>
              <a:latin typeface="Arial Nova" panose="020B0504020202020204" pitchFamily="34" charset="0"/>
            </a:rPr>
            <a:t>7/16/2024</a:t>
          </a:r>
          <a:endParaRPr lang="en-US" sz="1600" b="1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sz="1600" b="1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ysClr val="windowText" lastClr="000000"/>
              </a:solidFill>
              <a:latin typeface="Arial Nova" panose="020B0504020202020204" pitchFamily="34" charset="0"/>
            </a:rPr>
            <a:t>6/1/2019 </a:t>
          </a:r>
          <a:endParaRPr lang="en-US" sz="1600" b="1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0</xdr:col>
      <xdr:colOff>123568</xdr:colOff>
      <xdr:row>24</xdr:row>
      <xdr:rowOff>123567</xdr:rowOff>
    </xdr:from>
    <xdr:to>
      <xdr:col>8</xdr:col>
      <xdr:colOff>329514</xdr:colOff>
      <xdr:row>35</xdr:row>
      <xdr:rowOff>175054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C7CE08AB-AB5A-4CD1-8121-1B21C00DAA0C}"/>
            </a:ext>
          </a:extLst>
        </xdr:cNvPr>
        <xdr:cNvSpPr/>
      </xdr:nvSpPr>
      <xdr:spPr>
        <a:xfrm>
          <a:off x="123568" y="4571999"/>
          <a:ext cx="5066270" cy="2090352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123568</xdr:colOff>
      <xdr:row>25</xdr:row>
      <xdr:rowOff>102971</xdr:rowOff>
    </xdr:from>
    <xdr:ext cx="5119863" cy="311496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DADF7D1-8FA7-A69C-CBB9-872D7033E070}"/>
            </a:ext>
          </a:extLst>
        </xdr:cNvPr>
        <xdr:cNvSpPr txBox="1"/>
      </xdr:nvSpPr>
      <xdr:spPr>
        <a:xfrm>
          <a:off x="123568" y="4736755"/>
          <a:ext cx="511986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WHAT IS THE RELATIONSHIP</a:t>
          </a:r>
          <a:r>
            <a:rPr lang="en-US" sz="1400" b="1" baseline="0"/>
            <a:t> BETWEEN CHANGE RATES AND GOLD?</a:t>
          </a:r>
          <a:endParaRPr lang="en-US" sz="1400" b="1"/>
        </a:p>
      </xdr:txBody>
    </xdr:sp>
    <xdr:clientData/>
  </xdr:oneCellAnchor>
  <xdr:twoCellAnchor editAs="oneCell">
    <xdr:from>
      <xdr:col>0</xdr:col>
      <xdr:colOff>432484</xdr:colOff>
      <xdr:row>27</xdr:row>
      <xdr:rowOff>102971</xdr:rowOff>
    </xdr:from>
    <xdr:to>
      <xdr:col>7</xdr:col>
      <xdr:colOff>576649</xdr:colOff>
      <xdr:row>32</xdr:row>
      <xdr:rowOff>138739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4DA12DB-95F9-5586-D453-F49DEEDB0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84" y="5107457"/>
          <a:ext cx="4396949" cy="96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3</xdr:row>
      <xdr:rowOff>51486</xdr:rowOff>
    </xdr:from>
    <xdr:to>
      <xdr:col>31</xdr:col>
      <xdr:colOff>288324</xdr:colOff>
      <xdr:row>18</xdr:row>
      <xdr:rowOff>164757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016B07DB-20CC-4831-81CA-47D1FF5DACC1}"/>
            </a:ext>
          </a:extLst>
        </xdr:cNvPr>
        <xdr:cNvSpPr/>
      </xdr:nvSpPr>
      <xdr:spPr>
        <a:xfrm>
          <a:off x="12758351" y="607540"/>
          <a:ext cx="6363730" cy="2893541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185351</xdr:colOff>
      <xdr:row>4</xdr:row>
      <xdr:rowOff>82379</xdr:rowOff>
    </xdr:from>
    <xdr:to>
      <xdr:col>26</xdr:col>
      <xdr:colOff>61783</xdr:colOff>
      <xdr:row>17</xdr:row>
      <xdr:rowOff>123568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C5A484-D139-C14B-22F6-1248EA59B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3702" y="823784"/>
          <a:ext cx="2914135" cy="24507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26</xdr:col>
      <xdr:colOff>175054</xdr:colOff>
      <xdr:row>4</xdr:row>
      <xdr:rowOff>30890</xdr:rowOff>
    </xdr:from>
    <xdr:ext cx="3058297" cy="199767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3C4E59A6-27E7-9A4E-8964-30E53EB3D536}"/>
            </a:ext>
          </a:extLst>
        </xdr:cNvPr>
        <xdr:cNvSpPr txBox="1"/>
      </xdr:nvSpPr>
      <xdr:spPr>
        <a:xfrm>
          <a:off x="15971108" y="772295"/>
          <a:ext cx="3058297" cy="19976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0" i="0" u="sng">
              <a:latin typeface="Arial Nova" panose="020B0504020202020204" pitchFamily="34" charset="0"/>
            </a:rPr>
            <a:t>The</a:t>
          </a:r>
          <a:r>
            <a:rPr lang="en-US" sz="1200" b="0" i="0" u="sng" baseline="0">
              <a:latin typeface="Arial Nova" panose="020B0504020202020204" pitchFamily="34" charset="0"/>
            </a:rPr>
            <a:t> table is a summary of each time the rate has changed for the past 2 years and the USD/EGP rate at the time.</a:t>
          </a:r>
        </a:p>
        <a:p>
          <a:endParaRPr lang="en-US" sz="1200" b="0" i="1" baseline="0">
            <a:latin typeface="Arial Nova" panose="020B0504020202020204" pitchFamily="34" charset="0"/>
          </a:endParaRPr>
        </a:p>
        <a:p>
          <a:r>
            <a:rPr lang="en-US" sz="1400" b="1" baseline="0">
              <a:solidFill>
                <a:srgbClr val="26B099"/>
              </a:solidFill>
              <a:latin typeface="Arial Nova" panose="020B0504020202020204" pitchFamily="34" charset="0"/>
            </a:rPr>
            <a:t>WICH INDECATES A FAIRLY POSITIVE RELATIONSHIP BETWEEN CHANGE RATES AND CERTIFICATE RATES. WITH A CORRLEATION OF 0.8 </a:t>
          </a:r>
          <a:endParaRPr lang="en-US" sz="1400" b="1">
            <a:solidFill>
              <a:srgbClr val="26B099"/>
            </a:solidFill>
            <a:latin typeface="Arial Nova" panose="020B0504020202020204" pitchFamily="34" charset="0"/>
          </a:endParaRPr>
        </a:p>
      </xdr:txBody>
    </xdr:sp>
    <xdr:clientData/>
  </xdr:oneCellAnchor>
  <xdr:oneCellAnchor>
    <xdr:from>
      <xdr:col>26</xdr:col>
      <xdr:colOff>92675</xdr:colOff>
      <xdr:row>15</xdr:row>
      <xdr:rowOff>92675</xdr:rowOff>
    </xdr:from>
    <xdr:ext cx="2821460" cy="436786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4E726529-F62B-EDE8-5A42-1D07B2176FC7}"/>
            </a:ext>
          </a:extLst>
        </xdr:cNvPr>
        <xdr:cNvSpPr txBox="1"/>
      </xdr:nvSpPr>
      <xdr:spPr>
        <a:xfrm>
          <a:off x="15888729" y="2872945"/>
          <a:ext cx="28214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i="1"/>
            <a:t>*THIS RATES IS</a:t>
          </a:r>
          <a:r>
            <a:rPr lang="en-US" sz="1100" i="1" baseline="0"/>
            <a:t> ACCORDING TO THE CENTRAL BANK OF EGYPT</a:t>
          </a:r>
          <a:endParaRPr lang="en-US" sz="1100" i="1"/>
        </a:p>
      </xdr:txBody>
    </xdr:sp>
    <xdr:clientData/>
  </xdr:oneCellAnchor>
  <xdr:twoCellAnchor>
    <xdr:from>
      <xdr:col>23</xdr:col>
      <xdr:colOff>339811</xdr:colOff>
      <xdr:row>0</xdr:row>
      <xdr:rowOff>61784</xdr:rowOff>
    </xdr:from>
    <xdr:to>
      <xdr:col>28</xdr:col>
      <xdr:colOff>288324</xdr:colOff>
      <xdr:row>2</xdr:row>
      <xdr:rowOff>113270</xdr:rowOff>
    </xdr:to>
    <xdr:sp macro="" textlink="">
      <xdr:nvSpPr>
        <xdr:cNvPr id="58" name="Rectangle: Rounded Corners 57">
          <a:extLst>
            <a:ext uri="{FF2B5EF4-FFF2-40B4-BE49-F238E27FC236}">
              <a16:creationId xmlns:a16="http://schemas.microsoft.com/office/drawing/2014/main" id="{F55C2155-0722-4203-BBCC-5D9B5421200F}"/>
            </a:ext>
          </a:extLst>
        </xdr:cNvPr>
        <xdr:cNvSpPr/>
      </xdr:nvSpPr>
      <xdr:spPr>
        <a:xfrm>
          <a:off x="14313243" y="61784"/>
          <a:ext cx="2986216" cy="422189"/>
        </a:xfrm>
        <a:prstGeom prst="roundRect">
          <a:avLst/>
        </a:prstGeom>
        <a:solidFill>
          <a:schemeClr val="bg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2000" b="0" cap="none" spc="0">
            <a:ln w="0"/>
            <a:solidFill>
              <a:srgbClr val="26B099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oneCellAnchor>
    <xdr:from>
      <xdr:col>1</xdr:col>
      <xdr:colOff>102975</xdr:colOff>
      <xdr:row>32</xdr:row>
      <xdr:rowOff>154459</xdr:rowOff>
    </xdr:from>
    <xdr:ext cx="3768808" cy="530658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E7219766-E427-44E3-B968-83C5012AF6F5}"/>
            </a:ext>
          </a:extLst>
        </xdr:cNvPr>
        <xdr:cNvSpPr txBox="1"/>
      </xdr:nvSpPr>
      <xdr:spPr>
        <a:xfrm>
          <a:off x="710516" y="6085702"/>
          <a:ext cx="3768808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400" b="1">
              <a:solidFill>
                <a:srgbClr val="26B099"/>
              </a:solidFill>
            </a:rPr>
            <a:t>THERE IS AN 8% DIFFRENCE</a:t>
          </a:r>
          <a:r>
            <a:rPr lang="en-US" sz="1400" b="1" baseline="0">
              <a:solidFill>
                <a:srgbClr val="26B099"/>
              </a:solidFill>
            </a:rPr>
            <a:t> BETWEEN THE USD/EGP CHANG RATES AND THE GOLD PRICE.</a:t>
          </a:r>
          <a:endParaRPr lang="en-US" sz="1400" b="1">
            <a:solidFill>
              <a:srgbClr val="26B099"/>
            </a:solidFill>
          </a:endParaRPr>
        </a:p>
      </xdr:txBody>
    </xdr:sp>
    <xdr:clientData/>
  </xdr:oneCellAnchor>
  <xdr:twoCellAnchor>
    <xdr:from>
      <xdr:col>20</xdr:col>
      <xdr:colOff>576648</xdr:colOff>
      <xdr:row>20</xdr:row>
      <xdr:rowOff>144162</xdr:rowOff>
    </xdr:from>
    <xdr:to>
      <xdr:col>31</xdr:col>
      <xdr:colOff>288323</xdr:colOff>
      <xdr:row>36</xdr:row>
      <xdr:rowOff>41188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BA789EE-AFC1-4779-B45D-509AFB0D7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12</xdr:col>
      <xdr:colOff>327453</xdr:colOff>
      <xdr:row>0</xdr:row>
      <xdr:rowOff>100915</xdr:rowOff>
    </xdr:from>
    <xdr:ext cx="2051223" cy="40254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A9F676B-6559-4124-8B66-FFC49C48CA7E}"/>
            </a:ext>
          </a:extLst>
        </xdr:cNvPr>
        <xdr:cNvSpPr txBox="1"/>
      </xdr:nvSpPr>
      <xdr:spPr>
        <a:xfrm>
          <a:off x="7617939" y="100915"/>
          <a:ext cx="2051223" cy="4025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 cap="none" spc="0">
              <a:ln>
                <a:noFill/>
              </a:ln>
              <a:solidFill>
                <a:srgbClr val="26B099"/>
              </a:solidFill>
              <a:effectLst/>
              <a:latin typeface="Arial Nova" panose="020B0504020202020204" pitchFamily="34" charset="0"/>
            </a:rPr>
            <a:t>Gold Analysis</a:t>
          </a:r>
        </a:p>
      </xdr:txBody>
    </xdr:sp>
    <xdr:clientData/>
  </xdr:oneCellAnchor>
  <xdr:oneCellAnchor>
    <xdr:from>
      <xdr:col>23</xdr:col>
      <xdr:colOff>490150</xdr:colOff>
      <xdr:row>0</xdr:row>
      <xdr:rowOff>67963</xdr:rowOff>
    </xdr:from>
    <xdr:ext cx="2835878" cy="40254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3029D0D-09AB-489D-AF46-31D9BAD1D5BD}"/>
            </a:ext>
          </a:extLst>
        </xdr:cNvPr>
        <xdr:cNvSpPr txBox="1"/>
      </xdr:nvSpPr>
      <xdr:spPr>
        <a:xfrm>
          <a:off x="14463582" y="67963"/>
          <a:ext cx="2835878" cy="4025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 cap="none" spc="0">
              <a:ln>
                <a:noFill/>
              </a:ln>
              <a:solidFill>
                <a:srgbClr val="26B099"/>
              </a:solidFill>
              <a:effectLst/>
              <a:latin typeface="Arial Nova" panose="020B0504020202020204" pitchFamily="34" charset="0"/>
            </a:rPr>
            <a:t>Certificates Analysis</a:t>
          </a:r>
        </a:p>
      </xdr:txBody>
    </xdr:sp>
    <xdr:clientData/>
  </xdr:oneCellAnchor>
  <xdr:oneCellAnchor>
    <xdr:from>
      <xdr:col>3</xdr:col>
      <xdr:colOff>37070</xdr:colOff>
      <xdr:row>0</xdr:row>
      <xdr:rowOff>37071</xdr:rowOff>
    </xdr:from>
    <xdr:ext cx="1703174" cy="40254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B7766B8-4E30-465A-9012-B4D719DEC428}"/>
            </a:ext>
          </a:extLst>
        </xdr:cNvPr>
        <xdr:cNvSpPr txBox="1"/>
      </xdr:nvSpPr>
      <xdr:spPr>
        <a:xfrm>
          <a:off x="1859692" y="37071"/>
          <a:ext cx="1703174" cy="4025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 cap="none" spc="0">
              <a:ln>
                <a:noFill/>
              </a:ln>
              <a:solidFill>
                <a:schemeClr val="bg2">
                  <a:lumMod val="10000"/>
                </a:schemeClr>
              </a:solidFill>
              <a:effectLst/>
              <a:latin typeface="Arial Nova" panose="020B0504020202020204" pitchFamily="34" charset="0"/>
            </a:rPr>
            <a:t>Last 5 Years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ad" refreshedDate="45503.195630208334" createdVersion="8" refreshedVersion="8" minRefreshableVersion="3" recordCount="8" xr:uid="{6721891A-FEF0-47FC-8343-9A3FC1F510DB}">
  <cacheSource type="worksheet">
    <worksheetSource ref="A20:C28" sheet="certificates pivots"/>
  </cacheSource>
  <cacheFields count="6">
    <cacheField name="DATE" numFmtId="14">
      <sharedItems containsSemiMixedTypes="0" containsNonDate="0" containsDate="1" containsString="0" minDate="2022-03-01T00:00:00" maxDate="2024-03-02T00:00:00" count="8">
        <d v="2022-03-01T00:00:00"/>
        <d v="2022-05-01T00:00:00"/>
        <d v="2022-10-01T00:00:00"/>
        <d v="2022-12-01T00:00:00"/>
        <d v="2023-03-01T00:00:00"/>
        <d v="2023-08-01T00:00:00"/>
        <d v="2024-02-01T00:00:00"/>
        <d v="2024-03-01T00:00:00"/>
      </sharedItems>
      <fieldGroup par="5"/>
    </cacheField>
    <cacheField name="Certificates rate " numFmtId="10">
      <sharedItems containsSemiMixedTypes="0" containsString="0" containsNumber="1" minValue="9.2499999999999999E-2" maxValue="0.27250000000000002"/>
    </cacheField>
    <cacheField name="USD/EGP " numFmtId="2">
      <sharedItems containsSemiMixedTypes="0" containsString="0" containsNumber="1" minValue="18.3" maxValue="45.5"/>
    </cacheField>
    <cacheField name="Months (DATE)" numFmtId="0" databaseField="0">
      <fieldGroup base="0">
        <rangePr groupBy="months" startDate="2022-03-01T00:00:00" endDate="2024-03-02T00:00:00"/>
        <groupItems count="14">
          <s v="&lt;3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/2024"/>
        </groupItems>
      </fieldGroup>
    </cacheField>
    <cacheField name="Quarters (DATE)" numFmtId="0" databaseField="0">
      <fieldGroup base="0">
        <rangePr groupBy="quarters" startDate="2022-03-01T00:00:00" endDate="2024-03-02T00:00:00"/>
        <groupItems count="6">
          <s v="&lt;3/1/2022"/>
          <s v="Qtr1"/>
          <s v="Qtr2"/>
          <s v="Qtr3"/>
          <s v="Qtr4"/>
          <s v="&gt;3/2/2024"/>
        </groupItems>
      </fieldGroup>
    </cacheField>
    <cacheField name="Years (DATE)" numFmtId="0" databaseField="0">
      <fieldGroup base="0">
        <rangePr groupBy="years" startDate="2022-03-01T00:00:00" endDate="2024-03-02T00:00:00"/>
        <groupItems count="5">
          <s v="&lt;3/1/2022"/>
          <s v="2022"/>
          <s v="2023"/>
          <s v="2024"/>
          <s v="&gt;3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9.2499999999999999E-2"/>
    <n v="18.5"/>
  </r>
  <r>
    <x v="1"/>
    <n v="0.1125"/>
    <n v="18.3"/>
  </r>
  <r>
    <x v="2"/>
    <n v="0.13250000000000001"/>
    <n v="20.28"/>
  </r>
  <r>
    <x v="3"/>
    <n v="0.16250000000000001"/>
    <n v="24.69"/>
  </r>
  <r>
    <x v="4"/>
    <n v="0.1825"/>
    <n v="30.9"/>
  </r>
  <r>
    <x v="5"/>
    <n v="0.1925"/>
    <n v="30.9"/>
  </r>
  <r>
    <x v="6"/>
    <n v="0.21249999999999999"/>
    <n v="30.9"/>
  </r>
  <r>
    <x v="7"/>
    <n v="0.27250000000000002"/>
    <n v="45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BC634-0077-4BDA-A1E5-09556FF642F6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0">
  <location ref="A31:C42" firstHeaderRow="0" firstDataRow="1" firstDataCol="1"/>
  <pivotFields count="6">
    <pivotField axis="axisRow"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numFmtId="10" showAll="0"/>
    <pivotField dataField="1" numFmtId="2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3">
    <field x="5"/>
    <field x="3"/>
    <field x="0"/>
  </rowFields>
  <rowItems count="11">
    <i>
      <x v="1"/>
    </i>
    <i r="1">
      <x v="3"/>
    </i>
    <i r="1">
      <x v="5"/>
    </i>
    <i r="1">
      <x v="10"/>
    </i>
    <i r="1">
      <x v="12"/>
    </i>
    <i>
      <x v="2"/>
    </i>
    <i r="1">
      <x v="3"/>
    </i>
    <i r="1">
      <x v="8"/>
    </i>
    <i>
      <x v="3"/>
    </i>
    <i r="1">
      <x v="2"/>
    </i>
    <i r="1">
      <x v="3"/>
    </i>
  </rowItems>
  <colFields count="1">
    <field x="-2"/>
  </colFields>
  <colItems count="2">
    <i>
      <x/>
    </i>
    <i i="1">
      <x v="1"/>
    </i>
  </colItems>
  <dataFields count="2">
    <dataField name="Sum of Certificates rate " fld="1" baseField="0" baseItem="0"/>
    <dataField name="Sum of USD/EGP " fld="2" baseField="0" baseItem="0"/>
  </dataFields>
  <formats count="7">
    <format dxfId="0">
      <pivotArea collapsedLevelsAreSubtotals="1" fieldPosition="0">
        <references count="3">
          <reference field="4294967294" count="1" selected="0">
            <x v="0"/>
          </reference>
          <reference field="3" count="1">
            <x v="3"/>
          </reference>
          <reference field="5" count="1" selected="0">
            <x v="1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0"/>
          </reference>
          <reference field="3" count="1">
            <x v="5"/>
          </reference>
          <reference field="5" count="1" selected="0">
            <x v="1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0"/>
          </reference>
          <reference field="3" count="1">
            <x v="10"/>
          </reference>
          <reference field="5" count="1" selected="0">
            <x v="1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0"/>
          </reference>
          <reference field="3" count="1">
            <x v="12"/>
          </reference>
          <reference field="5" count="1" selected="0">
            <x v="1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5" count="1">
            <x v="2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5" count="1">
            <x v="3"/>
          </reference>
        </references>
      </pivotArea>
    </format>
    <format dxfId="6">
      <pivotArea field="5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75FAA2-9076-4467-9589-555108EAD04E}" name="Table1" displayName="Table1" ref="A1:C1889" totalsRowShown="0">
  <autoFilter ref="A1:C1889" xr:uid="{5E75FAA2-9076-4467-9589-555108EAD04E}"/>
  <tableColumns count="3">
    <tableColumn id="1" xr3:uid="{0ABFCE5A-FC41-4109-956F-16C490917110}" name="Date" dataDxfId="20"/>
    <tableColumn id="2" xr3:uid="{1F635515-66F2-4F4F-B5DE-A79F87480126}" name="21K Gold Price per Gram"/>
    <tableColumn id="3" xr3:uid="{8D4821D6-5688-4A33-B128-A4D52B926FFA}" name="21 price" dataDxfId="19">
      <calculatedColumnFormula>IF(
    RIGHT(Table1[[#This Row],[21K Gold Price per Gram]],4)=" EGP",
    VALUE(LEFT(Table1[[#This Row],[21K Gold Price per Gram]], LEN(Table1[[#This Row],[21K Gold Price per Gram]])-4)))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7A48F1-EBF6-4DEF-88BF-58A4528541AB}" name="Table2" displayName="Table2" ref="I1:K1886" totalsRowShown="0">
  <autoFilter ref="I1:K1886" xr:uid="{307A48F1-EBF6-4DEF-88BF-58A4528541AB}"/>
  <tableColumns count="3">
    <tableColumn id="1" xr3:uid="{99F38BF7-D75F-4201-BE0E-A127FEA2AB5B}" name="Date" dataDxfId="18"/>
    <tableColumn id="2" xr3:uid="{52831271-96EE-4D89-BB51-9FA3405EF198}" name="21K Gold Price per Gram"/>
    <tableColumn id="3" xr3:uid="{84C44B2D-07D3-4D1E-866C-81D627FFE2CE}" name="21k price" dataDxfId="17">
      <calculatedColumnFormula>IF(RIGHT(Table2[[#This Row],[21K Gold Price per Gram]],4)=" USD",VALUE(LEFT(Table2[[#This Row],[21K Gold Price per Gram]],LEN(Table2[[#This Row],[21K Gold Price per Gram]])-4)))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083BD6-1F27-4805-B6B4-5048CD51D688}" name="Table3" displayName="Table3" ref="E7:H9" totalsRowShown="0">
  <tableColumns count="4">
    <tableColumn id="1" xr3:uid="{599A4475-1905-45AB-8682-8F5E3F4F3387}" name="RELATIONSHIP"/>
    <tableColumn id="2" xr3:uid="{68F273B0-1D9B-4471-9BA3-0F80D393A406}" name="3/1/2024"/>
    <tableColumn id="3" xr3:uid="{A229E66B-9B35-400D-A770-C10449712CAE}" name="3/6/2024"/>
    <tableColumn id="4" xr3:uid="{86E6E91E-13B7-4802-A91D-DE898D83C378}" name="CHG%" dataDxfId="16">
      <calculatedColumnFormula>(Table3[[#This Row],[3/6/2024]]-Table3[[#This Row],[3/1/2024]])/Table3[[#This Row],[3/6/2024]]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47D3B2C-0B6A-4261-B922-97C30F9F153B}" name="Table39" displayName="Table39" ref="Q15:T17" totalsRowShown="0" tableBorderDxfId="15">
  <tableColumns count="4">
    <tableColumn id="1" xr3:uid="{85A43613-72DF-4BF3-AE8A-C0EF249CFA53}" name="RELATIONSHIP"/>
    <tableColumn id="2" xr3:uid="{1FB28687-C962-49E6-B82A-A81DF6018CA1}" name="3/1/2024"/>
    <tableColumn id="3" xr3:uid="{C241E2EF-15C7-43A5-B90A-E33DEB5601CB}" name="3/6/2024"/>
    <tableColumn id="4" xr3:uid="{C505F291-F8BC-49CB-80A6-6532D0915CDC}" name="CHG%" dataDxfId="14">
      <calculatedColumnFormula>(Table39[[#This Row],[3/6/2024]]-Table39[[#This Row],[3/1/2024]])/Table39[[#This Row],[3/6/2024]]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916C78-5CC1-446F-9F4C-FAF27696BDB0}" name="Table6" displayName="Table6" ref="A1:D16" totalsRowShown="0">
  <autoFilter ref="A1:D16" xr:uid="{25916C78-5CC1-446F-9F4C-FAF27696BDB0}"/>
  <tableColumns count="4">
    <tableColumn id="1" xr3:uid="{529F90C4-6D6F-4E71-9522-AA4F885F0A1C}" name="سعر الفائدة يناير 2022" dataDxfId="13"/>
    <tableColumn id="2" xr3:uid="{61122966-B53E-40A6-8B3F-8CEE8147658B}" name="سعر الفائدة ديسمبر 2022" dataDxfId="12"/>
    <tableColumn id="3" xr3:uid="{B94162F9-09D4-417B-A02A-514182E524BE}" name="سعر الفائدة يناير 2023" dataDxfId="11"/>
    <tableColumn id="4" xr3:uid="{16FC8B5B-C2C1-45D6-8C4F-60AA16F7D535}" name="سعر الفائدة يناير 2024" dataDxfId="10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61E3D2-DDCA-4D0D-9215-806345390D8E}" name="Table9" displayName="Table9" ref="D20:H28" totalsRowShown="0">
  <autoFilter ref="D20:H28" xr:uid="{8461E3D2-DDCA-4D0D-9215-806345390D8E}"/>
  <tableColumns count="5">
    <tableColumn id="1" xr3:uid="{D1B20CF9-6B67-48FD-8D33-B11427BBE44B}" name="DATE" dataDxfId="9"/>
    <tableColumn id="2" xr3:uid="{E8C993A6-210A-40EC-A6EE-88E7B71DC159}" name="RATE%" dataDxfId="8"/>
    <tableColumn id="3" xr3:uid="{99AADCCF-F032-490E-A149-69CAF8623874}" name="UP BY" dataDxfId="7">
      <calculatedColumnFormula>E21-E20</calculatedColumnFormula>
    </tableColumn>
    <tableColumn id="4" xr3:uid="{7002C537-FEB2-4469-BE9E-9CBD02FB707A}" name="USD/EGP"/>
    <tableColumn id="5" xr3:uid="{139D88A9-0BE9-4747-9549-8C53ABA799E1}" name="CHANG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E339-5226-4472-B67A-B7AE345D41F9}">
  <dimension ref="A1"/>
  <sheetViews>
    <sheetView showGridLines="0" tabSelected="1" workbookViewId="0">
      <selection activeCell="F27" sqref="F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C1BEA-9F30-43F6-BB41-7C42E9689538}">
  <dimension ref="A1"/>
  <sheetViews>
    <sheetView showGridLines="0" zoomScale="74" workbookViewId="0">
      <selection activeCell="G1" sqref="G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97A9-7729-4AAF-8068-34F3CA4BE6E6}">
  <dimension ref="A1:T1889"/>
  <sheetViews>
    <sheetView workbookViewId="0">
      <selection activeCell="Q15" sqref="Q15:T17"/>
    </sheetView>
  </sheetViews>
  <sheetFormatPr defaultRowHeight="14.4" x14ac:dyDescent="0.3"/>
  <cols>
    <col min="1" max="1" width="11.6640625" style="1" bestFit="1" customWidth="1"/>
    <col min="2" max="2" width="23.109375" customWidth="1"/>
    <col min="3" max="3" width="8.88671875" style="2"/>
    <col min="5" max="5" width="13.44140625" bestFit="1" customWidth="1"/>
    <col min="6" max="6" width="8.33203125" bestFit="1" customWidth="1"/>
    <col min="7" max="7" width="9.33203125" bestFit="1" customWidth="1"/>
    <col min="8" max="8" width="8.88671875" bestFit="1" customWidth="1"/>
    <col min="9" max="9" width="10.33203125" style="1" bestFit="1" customWidth="1"/>
    <col min="10" max="10" width="23.109375" customWidth="1"/>
    <col min="16" max="16" width="9.33203125" bestFit="1" customWidth="1"/>
    <col min="17" max="17" width="13.77734375" bestFit="1" customWidth="1"/>
    <col min="18" max="19" width="8.33203125" bestFit="1" customWidth="1"/>
    <col min="20" max="20" width="7.109375" bestFit="1" customWidth="1"/>
  </cols>
  <sheetData>
    <row r="1" spans="1:20" x14ac:dyDescent="0.3">
      <c r="A1" s="1" t="s">
        <v>0</v>
      </c>
      <c r="B1" t="s">
        <v>1251</v>
      </c>
      <c r="C1" s="2" t="s">
        <v>1252</v>
      </c>
      <c r="I1" s="1" t="s">
        <v>0</v>
      </c>
      <c r="J1" t="s">
        <v>1251</v>
      </c>
      <c r="K1" t="s">
        <v>1503</v>
      </c>
    </row>
    <row r="2" spans="1:20" x14ac:dyDescent="0.3">
      <c r="A2" s="1">
        <v>45501</v>
      </c>
      <c r="B2" t="s">
        <v>1</v>
      </c>
      <c r="C2" s="6">
        <f>IF(
    RIGHT(Table1[[#This Row],[21K Gold Price per Gram]],4)=" EGP",
    VALUE(LEFT(Table1[[#This Row],[21K Gold Price per Gram]], LEN(Table1[[#This Row],[21K Gold Price per Gram]])-4)))</f>
        <v>3247.5</v>
      </c>
      <c r="F2" t="s">
        <v>1510</v>
      </c>
      <c r="G2" t="s">
        <v>0</v>
      </c>
      <c r="H2" t="s">
        <v>1511</v>
      </c>
      <c r="I2" s="1">
        <v>45501</v>
      </c>
      <c r="J2" t="s">
        <v>1257</v>
      </c>
      <c r="K2" s="6">
        <f>IF(RIGHT(Table2[[#This Row],[21K Gold Price per Gram]],4)=" USD",VALUE(LEFT(Table2[[#This Row],[21K Gold Price per Gram]],LEN(Table2[[#This Row],[21K Gold Price per Gram]])-4)))</f>
        <v>67.099999999999994</v>
      </c>
    </row>
    <row r="3" spans="1:20" x14ac:dyDescent="0.3">
      <c r="A3" s="1">
        <v>45500</v>
      </c>
      <c r="B3" t="s">
        <v>2</v>
      </c>
      <c r="C3" s="6">
        <f>IF(
    RIGHT(Table1[[#This Row],[21K Gold Price per Gram]],4)=" EGP",
    VALUE(LEFT(Table1[[#This Row],[21K Gold Price per Gram]], LEN(Table1[[#This Row],[21K Gold Price per Gram]])-4)))</f>
        <v>3242.3</v>
      </c>
      <c r="E3" t="s">
        <v>1253</v>
      </c>
      <c r="F3" s="2">
        <f>MAX(C:C)</f>
        <v>3331.4</v>
      </c>
      <c r="G3" s="3">
        <v>45488</v>
      </c>
      <c r="H3">
        <f>F3/47.9</f>
        <v>69.549060542797505</v>
      </c>
      <c r="I3" s="1">
        <v>45500</v>
      </c>
      <c r="J3" t="s">
        <v>1257</v>
      </c>
      <c r="K3" s="6">
        <f>IF(RIGHT(Table2[[#This Row],[21K Gold Price per Gram]],4)=" USD",VALUE(LEFT(Table2[[#This Row],[21K Gold Price per Gram]],LEN(Table2[[#This Row],[21K Gold Price per Gram]])-4)))</f>
        <v>67.099999999999994</v>
      </c>
      <c r="N3" t="s">
        <v>1253</v>
      </c>
      <c r="O3" s="2">
        <f>MAX(K:K)</f>
        <v>69.3</v>
      </c>
      <c r="P3" s="4">
        <v>45489</v>
      </c>
    </row>
    <row r="4" spans="1:20" x14ac:dyDescent="0.3">
      <c r="A4" s="1">
        <v>45499</v>
      </c>
      <c r="B4" t="s">
        <v>3</v>
      </c>
      <c r="C4" s="6">
        <f>IF(
    RIGHT(Table1[[#This Row],[21K Gold Price per Gram]],4)=" EGP",
    VALUE(LEFT(Table1[[#This Row],[21K Gold Price per Gram]], LEN(Table1[[#This Row],[21K Gold Price per Gram]])-4)))</f>
        <v>3242.2</v>
      </c>
      <c r="E4" t="s">
        <v>1254</v>
      </c>
      <c r="F4" s="2">
        <f>MIN(C:C)</f>
        <v>612.5</v>
      </c>
      <c r="G4" s="3">
        <v>43617</v>
      </c>
      <c r="H4">
        <f>F4/18.4</f>
        <v>33.288043478260875</v>
      </c>
      <c r="I4" s="1">
        <v>45499</v>
      </c>
      <c r="J4" t="s">
        <v>1257</v>
      </c>
      <c r="K4" s="6">
        <f>IF(RIGHT(Table2[[#This Row],[21K Gold Price per Gram]],4)=" USD",VALUE(LEFT(Table2[[#This Row],[21K Gold Price per Gram]],LEN(Table2[[#This Row],[21K Gold Price per Gram]])-4)))</f>
        <v>67.099999999999994</v>
      </c>
      <c r="N4" t="s">
        <v>1254</v>
      </c>
      <c r="O4" s="2">
        <f>MIN(K:K)</f>
        <v>36.700000000000003</v>
      </c>
      <c r="P4" s="4">
        <v>43617</v>
      </c>
    </row>
    <row r="5" spans="1:20" x14ac:dyDescent="0.3">
      <c r="A5" s="1">
        <v>45498</v>
      </c>
      <c r="B5" t="s">
        <v>4</v>
      </c>
      <c r="C5" s="6">
        <f>IF(
    RIGHT(Table1[[#This Row],[21K Gold Price per Gram]],4)=" EGP",
    VALUE(LEFT(Table1[[#This Row],[21K Gold Price per Gram]], LEN(Table1[[#This Row],[21K Gold Price per Gram]])-4)))</f>
        <v>3242.1</v>
      </c>
      <c r="E5" t="s">
        <v>1255</v>
      </c>
      <c r="F5" s="2">
        <f>AVERAGE(C:C)</f>
        <v>1198.4209216101704</v>
      </c>
      <c r="I5" s="1">
        <v>45498</v>
      </c>
      <c r="J5" t="s">
        <v>1258</v>
      </c>
      <c r="K5" s="6">
        <f>IF(RIGHT(Table2[[#This Row],[21K Gold Price per Gram]],4)=" USD",VALUE(LEFT(Table2[[#This Row],[21K Gold Price per Gram]],LEN(Table2[[#This Row],[21K Gold Price per Gram]])-4)))</f>
        <v>66.400000000000006</v>
      </c>
      <c r="N5" t="s">
        <v>1255</v>
      </c>
      <c r="O5" s="2">
        <f>AVERAGE(K:K)</f>
        <v>51.469602122015971</v>
      </c>
    </row>
    <row r="6" spans="1:20" x14ac:dyDescent="0.3">
      <c r="A6" s="1">
        <v>45497</v>
      </c>
      <c r="B6" t="s">
        <v>5</v>
      </c>
      <c r="C6" s="6">
        <f>IF(
    RIGHT(Table1[[#This Row],[21K Gold Price per Gram]],4)=" EGP",
    VALUE(LEFT(Table1[[#This Row],[21K Gold Price per Gram]], LEN(Table1[[#This Row],[21K Gold Price per Gram]])-4)))</f>
        <v>3210.6</v>
      </c>
      <c r="I6" s="1">
        <v>45497</v>
      </c>
      <c r="J6" t="s">
        <v>1259</v>
      </c>
      <c r="K6" s="6">
        <f>IF(RIGHT(Table2[[#This Row],[21K Gold Price per Gram]],4)=" USD",VALUE(LEFT(Table2[[#This Row],[21K Gold Price per Gram]],LEN(Table2[[#This Row],[21K Gold Price per Gram]])-4)))</f>
        <v>67.3</v>
      </c>
    </row>
    <row r="7" spans="1:20" x14ac:dyDescent="0.3">
      <c r="A7" s="1">
        <v>45496</v>
      </c>
      <c r="B7" t="s">
        <v>6</v>
      </c>
      <c r="C7" s="6">
        <f>IF(
    RIGHT(Table1[[#This Row],[21K Gold Price per Gram]],4)=" EGP",
    VALUE(LEFT(Table1[[#This Row],[21K Gold Price per Gram]], LEN(Table1[[#This Row],[21K Gold Price per Gram]])-4)))</f>
        <v>3254.5</v>
      </c>
      <c r="E7" t="s">
        <v>1509</v>
      </c>
      <c r="F7" s="1" t="s">
        <v>1507</v>
      </c>
      <c r="G7" s="1" t="s">
        <v>1508</v>
      </c>
      <c r="H7" t="s">
        <v>1506</v>
      </c>
      <c r="I7" s="1">
        <v>45496</v>
      </c>
      <c r="J7" t="s">
        <v>1260</v>
      </c>
      <c r="K7" s="6">
        <f>IF(RIGHT(Table2[[#This Row],[21K Gold Price per Gram]],4)=" USD",VALUE(LEFT(Table2[[#This Row],[21K Gold Price per Gram]],LEN(Table2[[#This Row],[21K Gold Price per Gram]])-4)))</f>
        <v>67.7</v>
      </c>
    </row>
    <row r="8" spans="1:20" x14ac:dyDescent="0.3">
      <c r="A8" s="1">
        <v>45495</v>
      </c>
      <c r="B8" t="s">
        <v>7</v>
      </c>
      <c r="C8" s="6">
        <f>IF(
    RIGHT(Table1[[#This Row],[21K Gold Price per Gram]],4)=" EGP",
    VALUE(LEFT(Table1[[#This Row],[21K Gold Price per Gram]], LEN(Table1[[#This Row],[21K Gold Price per Gram]])-4)))</f>
        <v>3273.1</v>
      </c>
      <c r="E8" t="s">
        <v>1504</v>
      </c>
      <c r="F8">
        <v>30.8</v>
      </c>
      <c r="G8">
        <v>45.25</v>
      </c>
      <c r="H8" s="5">
        <f>(Table3[[#This Row],[3/6/2024]]-Table3[[#This Row],[3/1/2024]])/Table3[[#This Row],[3/6/2024]]</f>
        <v>0.31933701657458563</v>
      </c>
      <c r="I8" s="1">
        <v>45495</v>
      </c>
      <c r="J8" t="s">
        <v>1259</v>
      </c>
      <c r="K8" s="6">
        <f>IF(RIGHT(Table2[[#This Row],[21K Gold Price per Gram]],4)=" USD",VALUE(LEFT(Table2[[#This Row],[21K Gold Price per Gram]],LEN(Table2[[#This Row],[21K Gold Price per Gram]])-4)))</f>
        <v>67.3</v>
      </c>
    </row>
    <row r="9" spans="1:20" x14ac:dyDescent="0.3">
      <c r="A9" s="1">
        <v>45494</v>
      </c>
      <c r="B9" t="s">
        <v>8</v>
      </c>
      <c r="C9" s="6">
        <f>IF(
    RIGHT(Table1[[#This Row],[21K Gold Price per Gram]],4)=" EGP",
    VALUE(LEFT(Table1[[#This Row],[21K Gold Price per Gram]], LEN(Table1[[#This Row],[21K Gold Price per Gram]])-4)))</f>
        <v>3258.4</v>
      </c>
      <c r="E9" t="s">
        <v>1786</v>
      </c>
      <c r="F9">
        <v>1808.2</v>
      </c>
      <c r="G9">
        <v>2993.2</v>
      </c>
      <c r="H9" s="5">
        <f>(Table3[[#This Row],[3/6/2024]]-Table3[[#This Row],[3/1/2024]])/Table3[[#This Row],[3/6/2024]]</f>
        <v>0.3958973673660296</v>
      </c>
      <c r="I9" s="1">
        <v>45494</v>
      </c>
      <c r="J9" t="s">
        <v>1261</v>
      </c>
      <c r="K9" s="6">
        <f>IF(RIGHT(Table2[[#This Row],[21K Gold Price per Gram]],4)=" USD",VALUE(LEFT(Table2[[#This Row],[21K Gold Price per Gram]],LEN(Table2[[#This Row],[21K Gold Price per Gram]])-4)))</f>
        <v>67.400000000000006</v>
      </c>
      <c r="O9" t="s">
        <v>1504</v>
      </c>
      <c r="P9" t="s">
        <v>1505</v>
      </c>
    </row>
    <row r="10" spans="1:20" x14ac:dyDescent="0.3">
      <c r="A10" s="1">
        <v>45493</v>
      </c>
      <c r="B10" t="s">
        <v>9</v>
      </c>
      <c r="C10" s="6">
        <f>IF(
    RIGHT(Table1[[#This Row],[21K Gold Price per Gram]],4)=" EGP",
    VALUE(LEFT(Table1[[#This Row],[21K Gold Price per Gram]], LEN(Table1[[#This Row],[21K Gold Price per Gram]])-4)))</f>
        <v>3250.9</v>
      </c>
      <c r="I10" s="1">
        <v>45493</v>
      </c>
      <c r="J10" t="s">
        <v>1261</v>
      </c>
      <c r="K10" s="6">
        <f>IF(RIGHT(Table2[[#This Row],[21K Gold Price per Gram]],4)=" USD",VALUE(LEFT(Table2[[#This Row],[21K Gold Price per Gram]],LEN(Table2[[#This Row],[21K Gold Price per Gram]])-4)))</f>
        <v>67.400000000000006</v>
      </c>
      <c r="N10" t="s">
        <v>1507</v>
      </c>
      <c r="O10">
        <v>30.8</v>
      </c>
      <c r="P10">
        <v>1808.2</v>
      </c>
    </row>
    <row r="11" spans="1:20" x14ac:dyDescent="0.3">
      <c r="A11" s="1">
        <v>45492</v>
      </c>
      <c r="B11" t="s">
        <v>10</v>
      </c>
      <c r="C11" s="6">
        <f>IF(
    RIGHT(Table1[[#This Row],[21K Gold Price per Gram]],4)=" EGP",
    VALUE(LEFT(Table1[[#This Row],[21K Gold Price per Gram]], LEN(Table1[[#This Row],[21K Gold Price per Gram]])-4)))</f>
        <v>3248.6</v>
      </c>
      <c r="I11" s="1">
        <v>45492</v>
      </c>
      <c r="J11" t="s">
        <v>1261</v>
      </c>
      <c r="K11" s="6">
        <f>IF(RIGHT(Table2[[#This Row],[21K Gold Price per Gram]],4)=" USD",VALUE(LEFT(Table2[[#This Row],[21K Gold Price per Gram]],LEN(Table2[[#This Row],[21K Gold Price per Gram]])-4)))</f>
        <v>67.400000000000006</v>
      </c>
      <c r="N11" t="s">
        <v>1508</v>
      </c>
      <c r="O11">
        <v>45.25</v>
      </c>
      <c r="P11">
        <v>2993.2</v>
      </c>
    </row>
    <row r="12" spans="1:20" x14ac:dyDescent="0.3">
      <c r="A12" s="1">
        <v>45491</v>
      </c>
      <c r="B12" t="s">
        <v>11</v>
      </c>
      <c r="C12" s="6">
        <f>IF(
    RIGHT(Table1[[#This Row],[21K Gold Price per Gram]],4)=" EGP",
    VALUE(LEFT(Table1[[#This Row],[21K Gold Price per Gram]], LEN(Table1[[#This Row],[21K Gold Price per Gram]])-4)))</f>
        <v>3251</v>
      </c>
      <c r="I12" s="1">
        <v>45491</v>
      </c>
      <c r="J12" t="s">
        <v>1262</v>
      </c>
      <c r="K12" s="6">
        <f>IF(RIGHT(Table2[[#This Row],[21K Gold Price per Gram]],4)=" USD",VALUE(LEFT(Table2[[#This Row],[21K Gold Price per Gram]],LEN(Table2[[#This Row],[21K Gold Price per Gram]])-4)))</f>
        <v>68.7</v>
      </c>
    </row>
    <row r="13" spans="1:20" x14ac:dyDescent="0.3">
      <c r="A13" s="1">
        <v>45490</v>
      </c>
      <c r="B13" t="s">
        <v>12</v>
      </c>
      <c r="C13" s="6">
        <f>IF(
    RIGHT(Table1[[#This Row],[21K Gold Price per Gram]],4)=" EGP",
    VALUE(LEFT(Table1[[#This Row],[21K Gold Price per Gram]], LEN(Table1[[#This Row],[21K Gold Price per Gram]])-4)))</f>
        <v>3313.6</v>
      </c>
      <c r="I13" s="1">
        <v>45490</v>
      </c>
      <c r="J13" t="s">
        <v>1263</v>
      </c>
      <c r="K13" s="6">
        <f>IF(RIGHT(Table2[[#This Row],[21K Gold Price per Gram]],4)=" USD",VALUE(LEFT(Table2[[#This Row],[21K Gold Price per Gram]],LEN(Table2[[#This Row],[21K Gold Price per Gram]])-4)))</f>
        <v>69.099999999999994</v>
      </c>
    </row>
    <row r="14" spans="1:20" x14ac:dyDescent="0.3">
      <c r="A14" s="1">
        <v>45489</v>
      </c>
      <c r="B14" t="s">
        <v>13</v>
      </c>
      <c r="C14" s="6">
        <f>IF(
    RIGHT(Table1[[#This Row],[21K Gold Price per Gram]],4)=" EGP",
    VALUE(LEFT(Table1[[#This Row],[21K Gold Price per Gram]], LEN(Table1[[#This Row],[21K Gold Price per Gram]])-4)))</f>
        <v>3328.8</v>
      </c>
      <c r="I14" s="1">
        <v>45489</v>
      </c>
      <c r="J14" t="s">
        <v>1264</v>
      </c>
      <c r="K14" s="6">
        <f>IF(RIGHT(Table2[[#This Row],[21K Gold Price per Gram]],4)=" USD",VALUE(LEFT(Table2[[#This Row],[21K Gold Price per Gram]],LEN(Table2[[#This Row],[21K Gold Price per Gram]])-4)))</f>
        <v>69.3</v>
      </c>
    </row>
    <row r="15" spans="1:20" x14ac:dyDescent="0.3">
      <c r="A15" s="1">
        <v>45488</v>
      </c>
      <c r="B15" t="s">
        <v>14</v>
      </c>
      <c r="C15" s="6">
        <f>IF(
    RIGHT(Table1[[#This Row],[21K Gold Price per Gram]],4)=" EGP",
    VALUE(LEFT(Table1[[#This Row],[21K Gold Price per Gram]], LEN(Table1[[#This Row],[21K Gold Price per Gram]])-4)))</f>
        <v>3331.4</v>
      </c>
      <c r="I15" s="1">
        <v>45488</v>
      </c>
      <c r="J15" t="s">
        <v>1265</v>
      </c>
      <c r="K15" s="6">
        <f>IF(RIGHT(Table2[[#This Row],[21K Gold Price per Gram]],4)=" USD",VALUE(LEFT(Table2[[#This Row],[21K Gold Price per Gram]],LEN(Table2[[#This Row],[21K Gold Price per Gram]])-4)))</f>
        <v>68</v>
      </c>
      <c r="Q15" t="s">
        <v>1509</v>
      </c>
      <c r="R15" s="1" t="s">
        <v>1507</v>
      </c>
      <c r="S15" s="1" t="s">
        <v>1508</v>
      </c>
      <c r="T15" t="s">
        <v>1506</v>
      </c>
    </row>
    <row r="16" spans="1:20" x14ac:dyDescent="0.3">
      <c r="A16" s="1">
        <v>45487</v>
      </c>
      <c r="B16" t="s">
        <v>15</v>
      </c>
      <c r="C16" s="6">
        <f>IF(
    RIGHT(Table1[[#This Row],[21K Gold Price per Gram]],4)=" EGP",
    VALUE(LEFT(Table1[[#This Row],[21K Gold Price per Gram]], LEN(Table1[[#This Row],[21K Gold Price per Gram]])-4)))</f>
        <v>3262.5</v>
      </c>
      <c r="I16" s="1">
        <v>45487</v>
      </c>
      <c r="J16" t="s">
        <v>1260</v>
      </c>
      <c r="K16" s="6">
        <f>IF(RIGHT(Table2[[#This Row],[21K Gold Price per Gram]],4)=" USD",VALUE(LEFT(Table2[[#This Row],[21K Gold Price per Gram]],LEN(Table2[[#This Row],[21K Gold Price per Gram]])-4)))</f>
        <v>67.7</v>
      </c>
      <c r="Q16" t="s">
        <v>1504</v>
      </c>
      <c r="R16">
        <v>30.8</v>
      </c>
      <c r="S16">
        <v>45.25</v>
      </c>
      <c r="T16" s="5">
        <f>(Table39[[#This Row],[3/6/2024]]-Table39[[#This Row],[3/1/2024]])/Table39[[#This Row],[3/6/2024]]</f>
        <v>0.31933701657458563</v>
      </c>
    </row>
    <row r="17" spans="1:20" x14ac:dyDescent="0.3">
      <c r="A17" s="1">
        <v>45486</v>
      </c>
      <c r="B17" t="s">
        <v>16</v>
      </c>
      <c r="C17" s="6">
        <f>IF(
    RIGHT(Table1[[#This Row],[21K Gold Price per Gram]],4)=" EGP",
    VALUE(LEFT(Table1[[#This Row],[21K Gold Price per Gram]], LEN(Table1[[#This Row],[21K Gold Price per Gram]])-4)))</f>
        <v>3259</v>
      </c>
      <c r="I17" s="1">
        <v>45486</v>
      </c>
      <c r="J17" t="s">
        <v>1260</v>
      </c>
      <c r="K17" s="6">
        <f>IF(RIGHT(Table2[[#This Row],[21K Gold Price per Gram]],4)=" USD",VALUE(LEFT(Table2[[#This Row],[21K Gold Price per Gram]],LEN(Table2[[#This Row],[21K Gold Price per Gram]])-4)))</f>
        <v>67.7</v>
      </c>
      <c r="Q17" t="s">
        <v>1786</v>
      </c>
      <c r="R17">
        <v>1808.2</v>
      </c>
      <c r="S17">
        <v>2993.2</v>
      </c>
      <c r="T17" s="5">
        <f>(Table39[[#This Row],[3/6/2024]]-Table39[[#This Row],[3/1/2024]])/Table39[[#This Row],[3/6/2024]]</f>
        <v>0.3958973673660296</v>
      </c>
    </row>
    <row r="18" spans="1:20" x14ac:dyDescent="0.3">
      <c r="A18" s="1">
        <v>45485</v>
      </c>
      <c r="B18" t="s">
        <v>17</v>
      </c>
      <c r="C18" s="6">
        <f>IF(
    RIGHT(Table1[[#This Row],[21K Gold Price per Gram]],4)=" EGP",
    VALUE(LEFT(Table1[[#This Row],[21K Gold Price per Gram]], LEN(Table1[[#This Row],[21K Gold Price per Gram]])-4)))</f>
        <v>3250.7</v>
      </c>
      <c r="I18" s="1">
        <v>45485</v>
      </c>
      <c r="J18" t="s">
        <v>1260</v>
      </c>
      <c r="K18" s="6">
        <f>IF(RIGHT(Table2[[#This Row],[21K Gold Price per Gram]],4)=" USD",VALUE(LEFT(Table2[[#This Row],[21K Gold Price per Gram]],LEN(Table2[[#This Row],[21K Gold Price per Gram]])-4)))</f>
        <v>67.7</v>
      </c>
    </row>
    <row r="19" spans="1:20" x14ac:dyDescent="0.3">
      <c r="A19" s="1">
        <v>45484</v>
      </c>
      <c r="B19" t="s">
        <v>18</v>
      </c>
      <c r="C19" s="6">
        <f>IF(
    RIGHT(Table1[[#This Row],[21K Gold Price per Gram]],4)=" EGP",
    VALUE(LEFT(Table1[[#This Row],[21K Gold Price per Gram]], LEN(Table1[[#This Row],[21K Gold Price per Gram]])-4)))</f>
        <v>3251.2</v>
      </c>
      <c r="I19" s="1">
        <v>45484</v>
      </c>
      <c r="J19" t="s">
        <v>1266</v>
      </c>
      <c r="K19" s="6">
        <f>IF(RIGHT(Table2[[#This Row],[21K Gold Price per Gram]],4)=" USD",VALUE(LEFT(Table2[[#This Row],[21K Gold Price per Gram]],LEN(Table2[[#This Row],[21K Gold Price per Gram]])-4)))</f>
        <v>67.8</v>
      </c>
    </row>
    <row r="20" spans="1:20" x14ac:dyDescent="0.3">
      <c r="A20" s="1">
        <v>45483</v>
      </c>
      <c r="B20" t="s">
        <v>19</v>
      </c>
      <c r="C20" s="6">
        <f>IF(
    RIGHT(Table1[[#This Row],[21K Gold Price per Gram]],4)=" EGP",
    VALUE(LEFT(Table1[[#This Row],[21K Gold Price per Gram]], LEN(Table1[[#This Row],[21K Gold Price per Gram]])-4)))</f>
        <v>3256.3</v>
      </c>
      <c r="I20" s="1">
        <v>45483</v>
      </c>
      <c r="J20" t="s">
        <v>1267</v>
      </c>
      <c r="K20" s="6">
        <f>IF(RIGHT(Table2[[#This Row],[21K Gold Price per Gram]],4)=" USD",VALUE(LEFT(Table2[[#This Row],[21K Gold Price per Gram]],LEN(Table2[[#This Row],[21K Gold Price per Gram]])-4)))</f>
        <v>66.599999999999994</v>
      </c>
    </row>
    <row r="21" spans="1:20" x14ac:dyDescent="0.3">
      <c r="A21" s="1">
        <v>45483</v>
      </c>
      <c r="B21" t="s">
        <v>20</v>
      </c>
      <c r="C21" s="6">
        <f>IF(
    RIGHT(Table1[[#This Row],[21K Gold Price per Gram]],4)=" EGP",
    VALUE(LEFT(Table1[[#This Row],[21K Gold Price per Gram]], LEN(Table1[[#This Row],[21K Gold Price per Gram]])-4)))</f>
        <v>3197.1</v>
      </c>
      <c r="I21" s="1">
        <v>45482</v>
      </c>
      <c r="J21" t="s">
        <v>1258</v>
      </c>
      <c r="K21" s="6">
        <f>IF(RIGHT(Table2[[#This Row],[21K Gold Price per Gram]],4)=" USD",VALUE(LEFT(Table2[[#This Row],[21K Gold Price per Gram]],LEN(Table2[[#This Row],[21K Gold Price per Gram]])-4)))</f>
        <v>66.400000000000006</v>
      </c>
    </row>
    <row r="22" spans="1:20" x14ac:dyDescent="0.3">
      <c r="A22" s="1">
        <v>45482</v>
      </c>
      <c r="B22" t="s">
        <v>21</v>
      </c>
      <c r="C22" s="6">
        <f>IF(
    RIGHT(Table1[[#This Row],[21K Gold Price per Gram]],4)=" EGP",
    VALUE(LEFT(Table1[[#This Row],[21K Gold Price per Gram]], LEN(Table1[[#This Row],[21K Gold Price per Gram]])-4)))</f>
        <v>3196.9</v>
      </c>
      <c r="I22" s="1">
        <v>45481</v>
      </c>
      <c r="J22" t="s">
        <v>1268</v>
      </c>
      <c r="K22" s="6">
        <f>IF(RIGHT(Table2[[#This Row],[21K Gold Price per Gram]],4)=" USD",VALUE(LEFT(Table2[[#This Row],[21K Gold Price per Gram]],LEN(Table2[[#This Row],[21K Gold Price per Gram]])-4)))</f>
        <v>66.3</v>
      </c>
    </row>
    <row r="23" spans="1:20" x14ac:dyDescent="0.3">
      <c r="A23" s="1">
        <v>45482</v>
      </c>
      <c r="B23" t="s">
        <v>22</v>
      </c>
      <c r="C23" s="6">
        <f>IF(
    RIGHT(Table1[[#This Row],[21K Gold Price per Gram]],4)=" EGP",
    VALUE(LEFT(Table1[[#This Row],[21K Gold Price per Gram]], LEN(Table1[[#This Row],[21K Gold Price per Gram]])-4)))</f>
        <v>3191.9</v>
      </c>
      <c r="I23" s="1">
        <v>45480</v>
      </c>
      <c r="J23" t="s">
        <v>1256</v>
      </c>
      <c r="K23" s="6">
        <f>IF(RIGHT(Table2[[#This Row],[21K Gold Price per Gram]],4)=" USD",VALUE(LEFT(Table2[[#This Row],[21K Gold Price per Gram]],LEN(Table2[[#This Row],[21K Gold Price per Gram]])-4)))</f>
        <v>67.2</v>
      </c>
    </row>
    <row r="24" spans="1:20" x14ac:dyDescent="0.3">
      <c r="A24" s="1">
        <v>45481</v>
      </c>
      <c r="B24" t="s">
        <v>23</v>
      </c>
      <c r="C24" s="6">
        <f>IF(
    RIGHT(Table1[[#This Row],[21K Gold Price per Gram]],4)=" EGP",
    VALUE(LEFT(Table1[[#This Row],[21K Gold Price per Gram]], LEN(Table1[[#This Row],[21K Gold Price per Gram]])-4)))</f>
        <v>3191.7</v>
      </c>
      <c r="I24" s="1">
        <v>45479</v>
      </c>
      <c r="J24" t="s">
        <v>1256</v>
      </c>
      <c r="K24" s="6">
        <f>IF(RIGHT(Table2[[#This Row],[21K Gold Price per Gram]],4)=" USD",VALUE(LEFT(Table2[[#This Row],[21K Gold Price per Gram]],LEN(Table2[[#This Row],[21K Gold Price per Gram]])-4)))</f>
        <v>67.2</v>
      </c>
    </row>
    <row r="25" spans="1:20" x14ac:dyDescent="0.3">
      <c r="A25" s="1">
        <v>45480</v>
      </c>
      <c r="B25" t="s">
        <v>24</v>
      </c>
      <c r="C25" s="6">
        <f>IF(
    RIGHT(Table1[[#This Row],[21K Gold Price per Gram]],4)=" EGP",
    VALUE(LEFT(Table1[[#This Row],[21K Gold Price per Gram]], LEN(Table1[[#This Row],[21K Gold Price per Gram]])-4)))</f>
        <v>3176.9</v>
      </c>
      <c r="I25" s="1">
        <v>45478</v>
      </c>
      <c r="J25" t="s">
        <v>1256</v>
      </c>
      <c r="K25" s="6">
        <f>IF(RIGHT(Table2[[#This Row],[21K Gold Price per Gram]],4)=" USD",VALUE(LEFT(Table2[[#This Row],[21K Gold Price per Gram]],LEN(Table2[[#This Row],[21K Gold Price per Gram]])-4)))</f>
        <v>67.2</v>
      </c>
    </row>
    <row r="26" spans="1:20" x14ac:dyDescent="0.3">
      <c r="A26" s="1">
        <v>45479</v>
      </c>
      <c r="B26" t="s">
        <v>25</v>
      </c>
      <c r="C26" s="6">
        <f>IF(
    RIGHT(Table1[[#This Row],[21K Gold Price per Gram]],4)=" EGP",
    VALUE(LEFT(Table1[[#This Row],[21K Gold Price per Gram]], LEN(Table1[[#This Row],[21K Gold Price per Gram]])-4)))</f>
        <v>3228.5</v>
      </c>
      <c r="I26" s="1">
        <v>45477</v>
      </c>
      <c r="J26" t="s">
        <v>1269</v>
      </c>
      <c r="K26" s="6">
        <f>IF(RIGHT(Table2[[#This Row],[21K Gold Price per Gram]],4)=" USD",VALUE(LEFT(Table2[[#This Row],[21K Gold Price per Gram]],LEN(Table2[[#This Row],[21K Gold Price per Gram]])-4)))</f>
        <v>66.2</v>
      </c>
    </row>
    <row r="27" spans="1:20" x14ac:dyDescent="0.3">
      <c r="A27" s="1">
        <v>45478</v>
      </c>
      <c r="B27" t="s">
        <v>26</v>
      </c>
      <c r="C27" s="6">
        <f>IF(
    RIGHT(Table1[[#This Row],[21K Gold Price per Gram]],4)=" EGP",
    VALUE(LEFT(Table1[[#This Row],[21K Gold Price per Gram]], LEN(Table1[[#This Row],[21K Gold Price per Gram]])-4)))</f>
        <v>3220.3</v>
      </c>
      <c r="I27" s="1">
        <v>45476</v>
      </c>
      <c r="J27" t="s">
        <v>1269</v>
      </c>
      <c r="K27" s="6">
        <f>IF(RIGHT(Table2[[#This Row],[21K Gold Price per Gram]],4)=" USD",VALUE(LEFT(Table2[[#This Row],[21K Gold Price per Gram]],LEN(Table2[[#This Row],[21K Gold Price per Gram]])-4)))</f>
        <v>66.2</v>
      </c>
    </row>
    <row r="28" spans="1:20" x14ac:dyDescent="0.3">
      <c r="A28" s="1">
        <v>45477</v>
      </c>
      <c r="B28" t="s">
        <v>26</v>
      </c>
      <c r="C28" s="6">
        <f>IF(
    RIGHT(Table1[[#This Row],[21K Gold Price per Gram]],4)=" EGP",
    VALUE(LEFT(Table1[[#This Row],[21K Gold Price per Gram]], LEN(Table1[[#This Row],[21K Gold Price per Gram]])-4)))</f>
        <v>3220.3</v>
      </c>
      <c r="I28" s="1">
        <v>45475</v>
      </c>
      <c r="J28" t="s">
        <v>1270</v>
      </c>
      <c r="K28" s="6">
        <f>IF(RIGHT(Table2[[#This Row],[21K Gold Price per Gram]],4)=" USD",VALUE(LEFT(Table2[[#This Row],[21K Gold Price per Gram]],LEN(Table2[[#This Row],[21K Gold Price per Gram]])-4)))</f>
        <v>65.5</v>
      </c>
    </row>
    <row r="29" spans="1:20" x14ac:dyDescent="0.3">
      <c r="A29" s="1">
        <v>45476</v>
      </c>
      <c r="B29" t="s">
        <v>27</v>
      </c>
      <c r="C29" s="6">
        <f>IF(
    RIGHT(Table1[[#This Row],[21K Gold Price per Gram]],4)=" EGP",
    VALUE(LEFT(Table1[[#This Row],[21K Gold Price per Gram]], LEN(Table1[[#This Row],[21K Gold Price per Gram]])-4)))</f>
        <v>3177.3</v>
      </c>
      <c r="I29" s="1">
        <v>45474</v>
      </c>
      <c r="J29" t="s">
        <v>1270</v>
      </c>
      <c r="K29" s="6">
        <f>IF(RIGHT(Table2[[#This Row],[21K Gold Price per Gram]],4)=" USD",VALUE(LEFT(Table2[[#This Row],[21K Gold Price per Gram]],LEN(Table2[[#This Row],[21K Gold Price per Gram]])-4)))</f>
        <v>65.5</v>
      </c>
    </row>
    <row r="30" spans="1:20" x14ac:dyDescent="0.3">
      <c r="A30" s="1">
        <v>45475</v>
      </c>
      <c r="B30" t="s">
        <v>28</v>
      </c>
      <c r="C30" s="6">
        <f>IF(
    RIGHT(Table1[[#This Row],[21K Gold Price per Gram]],4)=" EGP",
    VALUE(LEFT(Table1[[#This Row],[21K Gold Price per Gram]], LEN(Table1[[#This Row],[21K Gold Price per Gram]])-4)))</f>
        <v>3188.5</v>
      </c>
      <c r="I30" s="1">
        <v>45473</v>
      </c>
      <c r="J30" t="s">
        <v>1271</v>
      </c>
      <c r="K30" s="6">
        <f>IF(RIGHT(Table2[[#This Row],[21K Gold Price per Gram]],4)=" USD",VALUE(LEFT(Table2[[#This Row],[21K Gold Price per Gram]],LEN(Table2[[#This Row],[21K Gold Price per Gram]])-4)))</f>
        <v>65.3</v>
      </c>
    </row>
    <row r="31" spans="1:20" x14ac:dyDescent="0.3">
      <c r="A31" s="1">
        <v>45474</v>
      </c>
      <c r="B31" t="s">
        <v>29</v>
      </c>
      <c r="C31" s="6">
        <f>IF(
    RIGHT(Table1[[#This Row],[21K Gold Price per Gram]],4)=" EGP",
    VALUE(LEFT(Table1[[#This Row],[21K Gold Price per Gram]], LEN(Table1[[#This Row],[21K Gold Price per Gram]])-4)))</f>
        <v>3152.9</v>
      </c>
      <c r="I31" s="1">
        <v>45472</v>
      </c>
      <c r="J31" t="s">
        <v>1271</v>
      </c>
      <c r="K31" s="6">
        <f>IF(RIGHT(Table2[[#This Row],[21K Gold Price per Gram]],4)=" USD",VALUE(LEFT(Table2[[#This Row],[21K Gold Price per Gram]],LEN(Table2[[#This Row],[21K Gold Price per Gram]])-4)))</f>
        <v>65.3</v>
      </c>
    </row>
    <row r="32" spans="1:20" x14ac:dyDescent="0.3">
      <c r="A32" s="1">
        <v>45473</v>
      </c>
      <c r="B32" t="s">
        <v>30</v>
      </c>
      <c r="C32" s="6">
        <f>IF(
    RIGHT(Table1[[#This Row],[21K Gold Price per Gram]],4)=" EGP",
    VALUE(LEFT(Table1[[#This Row],[21K Gold Price per Gram]], LEN(Table1[[#This Row],[21K Gold Price per Gram]])-4)))</f>
        <v>3164.1</v>
      </c>
      <c r="I32" s="1">
        <v>45471</v>
      </c>
      <c r="J32" t="s">
        <v>1271</v>
      </c>
      <c r="K32" s="6">
        <f>IF(RIGHT(Table2[[#This Row],[21K Gold Price per Gram]],4)=" USD",VALUE(LEFT(Table2[[#This Row],[21K Gold Price per Gram]],LEN(Table2[[#This Row],[21K Gold Price per Gram]])-4)))</f>
        <v>65.3</v>
      </c>
    </row>
    <row r="33" spans="1:11" x14ac:dyDescent="0.3">
      <c r="A33" s="1">
        <v>45472</v>
      </c>
      <c r="B33" t="s">
        <v>31</v>
      </c>
      <c r="C33" s="6">
        <f>IF(
    RIGHT(Table1[[#This Row],[21K Gold Price per Gram]],4)=" EGP",
    VALUE(LEFT(Table1[[#This Row],[21K Gold Price per Gram]], LEN(Table1[[#This Row],[21K Gold Price per Gram]])-4)))</f>
        <v>3127</v>
      </c>
      <c r="I33" s="1">
        <v>45470</v>
      </c>
      <c r="J33" t="s">
        <v>1272</v>
      </c>
      <c r="K33" s="6">
        <f>IF(RIGHT(Table2[[#This Row],[21K Gold Price per Gram]],4)=" USD",VALUE(LEFT(Table2[[#This Row],[21K Gold Price per Gram]],LEN(Table2[[#This Row],[21K Gold Price per Gram]])-4)))</f>
        <v>65.400000000000006</v>
      </c>
    </row>
    <row r="34" spans="1:11" x14ac:dyDescent="0.3">
      <c r="A34" s="1">
        <v>45471</v>
      </c>
      <c r="B34" t="s">
        <v>32</v>
      </c>
      <c r="C34" s="6">
        <f>IF(
    RIGHT(Table1[[#This Row],[21K Gold Price per Gram]],4)=" EGP",
    VALUE(LEFT(Table1[[#This Row],[21K Gold Price per Gram]], LEN(Table1[[#This Row],[21K Gold Price per Gram]])-4)))</f>
        <v>3133.6</v>
      </c>
      <c r="I34" s="1">
        <v>45469</v>
      </c>
      <c r="J34" t="s">
        <v>1273</v>
      </c>
      <c r="K34" s="6">
        <f>IF(RIGHT(Table2[[#This Row],[21K Gold Price per Gram]],4)=" USD",VALUE(LEFT(Table2[[#This Row],[21K Gold Price per Gram]],LEN(Table2[[#This Row],[21K Gold Price per Gram]])-4)))</f>
        <v>64.599999999999994</v>
      </c>
    </row>
    <row r="35" spans="1:11" x14ac:dyDescent="0.3">
      <c r="A35" s="1">
        <v>45470</v>
      </c>
      <c r="B35" t="s">
        <v>32</v>
      </c>
      <c r="C35" s="6">
        <f>IF(
    RIGHT(Table1[[#This Row],[21K Gold Price per Gram]],4)=" EGP",
    VALUE(LEFT(Table1[[#This Row],[21K Gold Price per Gram]], LEN(Table1[[#This Row],[21K Gold Price per Gram]])-4)))</f>
        <v>3133.6</v>
      </c>
      <c r="I35" s="1">
        <v>45468</v>
      </c>
      <c r="J35" t="s">
        <v>1274</v>
      </c>
      <c r="K35" s="6">
        <f>IF(RIGHT(Table2[[#This Row],[21K Gold Price per Gram]],4)=" USD",VALUE(LEFT(Table2[[#This Row],[21K Gold Price per Gram]],LEN(Table2[[#This Row],[21K Gold Price per Gram]])-4)))</f>
        <v>65.2</v>
      </c>
    </row>
    <row r="36" spans="1:11" x14ac:dyDescent="0.3">
      <c r="A36" s="1">
        <v>45469</v>
      </c>
      <c r="B36" t="s">
        <v>33</v>
      </c>
      <c r="C36" s="6">
        <f>IF(
    RIGHT(Table1[[#This Row],[21K Gold Price per Gram]],4)=" EGP",
    VALUE(LEFT(Table1[[#This Row],[21K Gold Price per Gram]], LEN(Table1[[#This Row],[21K Gold Price per Gram]])-4)))</f>
        <v>3139.4</v>
      </c>
      <c r="I36" s="1">
        <v>45467</v>
      </c>
      <c r="J36" t="s">
        <v>1270</v>
      </c>
      <c r="K36" s="6">
        <f>IF(RIGHT(Table2[[#This Row],[21K Gold Price per Gram]],4)=" USD",VALUE(LEFT(Table2[[#This Row],[21K Gold Price per Gram]],LEN(Table2[[#This Row],[21K Gold Price per Gram]])-4)))</f>
        <v>65.5</v>
      </c>
    </row>
    <row r="37" spans="1:11" x14ac:dyDescent="0.3">
      <c r="A37" s="1">
        <v>45468</v>
      </c>
      <c r="B37" t="s">
        <v>34</v>
      </c>
      <c r="C37" s="6">
        <f>IF(
    RIGHT(Table1[[#This Row],[21K Gold Price per Gram]],4)=" EGP",
    VALUE(LEFT(Table1[[#This Row],[21K Gold Price per Gram]], LEN(Table1[[#This Row],[21K Gold Price per Gram]])-4)))</f>
        <v>3101.9</v>
      </c>
      <c r="I37" s="1">
        <v>45466</v>
      </c>
      <c r="J37" t="s">
        <v>1274</v>
      </c>
      <c r="K37" s="6">
        <f>IF(RIGHT(Table2[[#This Row],[21K Gold Price per Gram]],4)=" USD",VALUE(LEFT(Table2[[#This Row],[21K Gold Price per Gram]],LEN(Table2[[#This Row],[21K Gold Price per Gram]])-4)))</f>
        <v>65.2</v>
      </c>
    </row>
    <row r="38" spans="1:11" x14ac:dyDescent="0.3">
      <c r="A38" s="1">
        <v>45467</v>
      </c>
      <c r="B38" t="s">
        <v>35</v>
      </c>
      <c r="C38" s="6">
        <f>IF(
    RIGHT(Table1[[#This Row],[21K Gold Price per Gram]],4)=" EGP",
    VALUE(LEFT(Table1[[#This Row],[21K Gold Price per Gram]], LEN(Table1[[#This Row],[21K Gold Price per Gram]])-4)))</f>
        <v>3154.3</v>
      </c>
      <c r="I38" s="1">
        <v>45465</v>
      </c>
      <c r="J38" t="s">
        <v>1274</v>
      </c>
      <c r="K38" s="6">
        <f>IF(RIGHT(Table2[[#This Row],[21K Gold Price per Gram]],4)=" USD",VALUE(LEFT(Table2[[#This Row],[21K Gold Price per Gram]],LEN(Table2[[#This Row],[21K Gold Price per Gram]])-4)))</f>
        <v>65.2</v>
      </c>
    </row>
    <row r="39" spans="1:11" x14ac:dyDescent="0.3">
      <c r="A39" s="1">
        <v>45466</v>
      </c>
      <c r="B39" t="s">
        <v>36</v>
      </c>
      <c r="C39" s="6">
        <f>IF(
    RIGHT(Table1[[#This Row],[21K Gold Price per Gram]],4)=" EGP",
    VALUE(LEFT(Table1[[#This Row],[21K Gold Price per Gram]], LEN(Table1[[#This Row],[21K Gold Price per Gram]])-4)))</f>
        <v>3164.5</v>
      </c>
      <c r="I39" s="1">
        <v>45464</v>
      </c>
      <c r="J39" t="s">
        <v>1274</v>
      </c>
      <c r="K39" s="6">
        <f>IF(RIGHT(Table2[[#This Row],[21K Gold Price per Gram]],4)=" USD",VALUE(LEFT(Table2[[#This Row],[21K Gold Price per Gram]],LEN(Table2[[#This Row],[21K Gold Price per Gram]])-4)))</f>
        <v>65.2</v>
      </c>
    </row>
    <row r="40" spans="1:11" x14ac:dyDescent="0.3">
      <c r="A40" s="1">
        <v>45465</v>
      </c>
      <c r="B40" t="s">
        <v>37</v>
      </c>
      <c r="C40" s="6">
        <f>IF(
    RIGHT(Table1[[#This Row],[21K Gold Price per Gram]],4)=" EGP",
    VALUE(LEFT(Table1[[#This Row],[21K Gold Price per Gram]], LEN(Table1[[#This Row],[21K Gold Price per Gram]])-4)))</f>
        <v>3110</v>
      </c>
      <c r="I40" s="1">
        <v>45463</v>
      </c>
      <c r="J40" t="s">
        <v>1268</v>
      </c>
      <c r="K40" s="6">
        <f>IF(RIGHT(Table2[[#This Row],[21K Gold Price per Gram]],4)=" USD",VALUE(LEFT(Table2[[#This Row],[21K Gold Price per Gram]],LEN(Table2[[#This Row],[21K Gold Price per Gram]])-4)))</f>
        <v>66.3</v>
      </c>
    </row>
    <row r="41" spans="1:11" x14ac:dyDescent="0.3">
      <c r="A41" s="1">
        <v>45464</v>
      </c>
      <c r="B41" t="s">
        <v>38</v>
      </c>
      <c r="C41" s="6">
        <f>IF(
    RIGHT(Table1[[#This Row],[21K Gold Price per Gram]],4)=" EGP",
    VALUE(LEFT(Table1[[#This Row],[21K Gold Price per Gram]], LEN(Table1[[#This Row],[21K Gold Price per Gram]])-4)))</f>
        <v>3110.8</v>
      </c>
      <c r="I41" s="1">
        <v>45462</v>
      </c>
      <c r="J41" t="s">
        <v>1272</v>
      </c>
      <c r="K41" s="6">
        <f>IF(RIGHT(Table2[[#This Row],[21K Gold Price per Gram]],4)=" USD",VALUE(LEFT(Table2[[#This Row],[21K Gold Price per Gram]],LEN(Table2[[#This Row],[21K Gold Price per Gram]])-4)))</f>
        <v>65.400000000000006</v>
      </c>
    </row>
    <row r="42" spans="1:11" x14ac:dyDescent="0.3">
      <c r="A42" s="1">
        <v>45463</v>
      </c>
      <c r="B42" t="s">
        <v>39</v>
      </c>
      <c r="C42" s="6">
        <f>IF(
    RIGHT(Table1[[#This Row],[21K Gold Price per Gram]],4)=" EGP",
    VALUE(LEFT(Table1[[#This Row],[21K Gold Price per Gram]], LEN(Table1[[#This Row],[21K Gold Price per Gram]])-4)))</f>
        <v>3109.5</v>
      </c>
      <c r="I42" s="1">
        <v>45461</v>
      </c>
      <c r="J42" t="s">
        <v>1272</v>
      </c>
      <c r="K42" s="6">
        <f>IF(RIGHT(Table2[[#This Row],[21K Gold Price per Gram]],4)=" USD",VALUE(LEFT(Table2[[#This Row],[21K Gold Price per Gram]],LEN(Table2[[#This Row],[21K Gold Price per Gram]])-4)))</f>
        <v>65.400000000000006</v>
      </c>
    </row>
    <row r="43" spans="1:11" x14ac:dyDescent="0.3">
      <c r="A43" s="1">
        <v>45462</v>
      </c>
      <c r="B43" t="s">
        <v>40</v>
      </c>
      <c r="C43" s="6">
        <f>IF(
    RIGHT(Table1[[#This Row],[21K Gold Price per Gram]],4)=" EGP",
    VALUE(LEFT(Table1[[#This Row],[21K Gold Price per Gram]], LEN(Table1[[#This Row],[21K Gold Price per Gram]])-4)))</f>
        <v>3162.2</v>
      </c>
      <c r="I43" s="1">
        <v>45460</v>
      </c>
      <c r="J43" t="s">
        <v>1274</v>
      </c>
      <c r="K43" s="6">
        <f>IF(RIGHT(Table2[[#This Row],[21K Gold Price per Gram]],4)=" USD",VALUE(LEFT(Table2[[#This Row],[21K Gold Price per Gram]],LEN(Table2[[#This Row],[21K Gold Price per Gram]])-4)))</f>
        <v>65.2</v>
      </c>
    </row>
    <row r="44" spans="1:11" x14ac:dyDescent="0.3">
      <c r="A44" s="1">
        <v>45461</v>
      </c>
      <c r="B44" t="s">
        <v>41</v>
      </c>
      <c r="C44" s="6">
        <f>IF(
    RIGHT(Table1[[#This Row],[21K Gold Price per Gram]],4)=" EGP",
    VALUE(LEFT(Table1[[#This Row],[21K Gold Price per Gram]], LEN(Table1[[#This Row],[21K Gold Price per Gram]])-4)))</f>
        <v>3122.2</v>
      </c>
      <c r="I44" s="1">
        <v>45459</v>
      </c>
      <c r="J44" t="s">
        <v>1272</v>
      </c>
      <c r="K44" s="6">
        <f>IF(RIGHT(Table2[[#This Row],[21K Gold Price per Gram]],4)=" USD",VALUE(LEFT(Table2[[#This Row],[21K Gold Price per Gram]],LEN(Table2[[#This Row],[21K Gold Price per Gram]])-4)))</f>
        <v>65.400000000000006</v>
      </c>
    </row>
    <row r="45" spans="1:11" x14ac:dyDescent="0.3">
      <c r="A45" s="1">
        <v>45460</v>
      </c>
      <c r="B45" t="s">
        <v>42</v>
      </c>
      <c r="C45" s="6">
        <f>IF(
    RIGHT(Table1[[#This Row],[21K Gold Price per Gram]],4)=" EGP",
    VALUE(LEFT(Table1[[#This Row],[21K Gold Price per Gram]], LEN(Table1[[#This Row],[21K Gold Price per Gram]])-4)))</f>
        <v>3120.8</v>
      </c>
      <c r="I45" s="1">
        <v>45458</v>
      </c>
      <c r="J45" t="s">
        <v>1270</v>
      </c>
      <c r="K45" s="6">
        <f>IF(RIGHT(Table2[[#This Row],[21K Gold Price per Gram]],4)=" USD",VALUE(LEFT(Table2[[#This Row],[21K Gold Price per Gram]],LEN(Table2[[#This Row],[21K Gold Price per Gram]])-4)))</f>
        <v>65.5</v>
      </c>
    </row>
    <row r="46" spans="1:11" x14ac:dyDescent="0.3">
      <c r="A46" s="1">
        <v>45459</v>
      </c>
      <c r="B46" t="s">
        <v>43</v>
      </c>
      <c r="C46" s="6">
        <f>IF(
    RIGHT(Table1[[#This Row],[21K Gold Price per Gram]],4)=" EGP",
    VALUE(LEFT(Table1[[#This Row],[21K Gold Price per Gram]], LEN(Table1[[#This Row],[21K Gold Price per Gram]])-4)))</f>
        <v>3109.4</v>
      </c>
      <c r="I46" s="1">
        <v>45457</v>
      </c>
      <c r="J46" t="s">
        <v>1270</v>
      </c>
      <c r="K46" s="6">
        <f>IF(RIGHT(Table2[[#This Row],[21K Gold Price per Gram]],4)=" USD",VALUE(LEFT(Table2[[#This Row],[21K Gold Price per Gram]],LEN(Table2[[#This Row],[21K Gold Price per Gram]])-4)))</f>
        <v>65.5</v>
      </c>
    </row>
    <row r="47" spans="1:11" x14ac:dyDescent="0.3">
      <c r="A47" s="1">
        <v>45458</v>
      </c>
      <c r="B47" t="s">
        <v>44</v>
      </c>
      <c r="C47" s="6">
        <f>IF(
    RIGHT(Table1[[#This Row],[21K Gold Price per Gram]],4)=" EGP",
    VALUE(LEFT(Table1[[#This Row],[21K Gold Price per Gram]], LEN(Table1[[#This Row],[21K Gold Price per Gram]])-4)))</f>
        <v>3120.9</v>
      </c>
      <c r="I47" s="1">
        <v>45456</v>
      </c>
      <c r="J47" t="s">
        <v>1275</v>
      </c>
      <c r="K47" s="6">
        <f>IF(RIGHT(Table2[[#This Row],[21K Gold Price per Gram]],4)=" USD",VALUE(LEFT(Table2[[#This Row],[21K Gold Price per Gram]],LEN(Table2[[#This Row],[21K Gold Price per Gram]])-4)))</f>
        <v>64.7</v>
      </c>
    </row>
    <row r="48" spans="1:11" x14ac:dyDescent="0.3">
      <c r="A48" s="1">
        <v>45457</v>
      </c>
      <c r="B48" t="s">
        <v>45</v>
      </c>
      <c r="C48" s="6">
        <f>IF(
    RIGHT(Table1[[#This Row],[21K Gold Price per Gram]],4)=" EGP",
    VALUE(LEFT(Table1[[#This Row],[21K Gold Price per Gram]], LEN(Table1[[#This Row],[21K Gold Price per Gram]])-4)))</f>
        <v>3126.1</v>
      </c>
      <c r="I48" s="1">
        <v>45455</v>
      </c>
      <c r="J48" t="s">
        <v>1274</v>
      </c>
      <c r="K48" s="6">
        <f>IF(RIGHT(Table2[[#This Row],[21K Gold Price per Gram]],4)=" USD",VALUE(LEFT(Table2[[#This Row],[21K Gold Price per Gram]],LEN(Table2[[#This Row],[21K Gold Price per Gram]])-4)))</f>
        <v>65.2</v>
      </c>
    </row>
    <row r="49" spans="1:11" x14ac:dyDescent="0.3">
      <c r="A49" s="1">
        <v>45456</v>
      </c>
      <c r="B49" t="s">
        <v>46</v>
      </c>
      <c r="C49" s="6">
        <f>IF(
    RIGHT(Table1[[#This Row],[21K Gold Price per Gram]],4)=" EGP",
    VALUE(LEFT(Table1[[#This Row],[21K Gold Price per Gram]], LEN(Table1[[#This Row],[21K Gold Price per Gram]])-4)))</f>
        <v>3121.7</v>
      </c>
      <c r="I49" s="1">
        <v>45454</v>
      </c>
      <c r="J49" t="s">
        <v>1276</v>
      </c>
      <c r="K49" s="6">
        <f>IF(RIGHT(Table2[[#This Row],[21K Gold Price per Gram]],4)=" USD",VALUE(LEFT(Table2[[#This Row],[21K Gold Price per Gram]],LEN(Table2[[#This Row],[21K Gold Price per Gram]])-4)))</f>
        <v>65.099999999999994</v>
      </c>
    </row>
    <row r="50" spans="1:11" x14ac:dyDescent="0.3">
      <c r="A50" s="1">
        <v>45455</v>
      </c>
      <c r="B50" t="s">
        <v>47</v>
      </c>
      <c r="C50" s="6">
        <f>IF(
    RIGHT(Table1[[#This Row],[21K Gold Price per Gram]],4)=" EGP",
    VALUE(LEFT(Table1[[#This Row],[21K Gold Price per Gram]], LEN(Table1[[#This Row],[21K Gold Price per Gram]])-4)))</f>
        <v>3086.4</v>
      </c>
      <c r="I50" s="1">
        <v>45453</v>
      </c>
      <c r="J50" t="s">
        <v>1277</v>
      </c>
      <c r="K50" s="6">
        <f>IF(RIGHT(Table2[[#This Row],[21K Gold Price per Gram]],4)=" USD",VALUE(LEFT(Table2[[#This Row],[21K Gold Price per Gram]],LEN(Table2[[#This Row],[21K Gold Price per Gram]])-4)))</f>
        <v>64.900000000000006</v>
      </c>
    </row>
    <row r="51" spans="1:11" x14ac:dyDescent="0.3">
      <c r="A51" s="1">
        <v>45454</v>
      </c>
      <c r="B51" t="s">
        <v>48</v>
      </c>
      <c r="C51" s="6">
        <f>IF(
    RIGHT(Table1[[#This Row],[21K Gold Price per Gram]],4)=" EGP",
    VALUE(LEFT(Table1[[#This Row],[21K Gold Price per Gram]], LEN(Table1[[#This Row],[21K Gold Price per Gram]])-4)))</f>
        <v>3110.7</v>
      </c>
      <c r="E51" s="6"/>
      <c r="I51" s="1">
        <v>45452</v>
      </c>
      <c r="J51" t="s">
        <v>1278</v>
      </c>
      <c r="K51" s="6">
        <f>IF(RIGHT(Table2[[#This Row],[21K Gold Price per Gram]],4)=" USD",VALUE(LEFT(Table2[[#This Row],[21K Gold Price per Gram]],LEN(Table2[[#This Row],[21K Gold Price per Gram]])-4)))</f>
        <v>64.5</v>
      </c>
    </row>
    <row r="52" spans="1:11" x14ac:dyDescent="0.3">
      <c r="A52" s="1">
        <v>45453</v>
      </c>
      <c r="B52" t="s">
        <v>49</v>
      </c>
      <c r="C52" s="6">
        <f>IF(
    RIGHT(Table1[[#This Row],[21K Gold Price per Gram]],4)=" EGP",
    VALUE(LEFT(Table1[[#This Row],[21K Gold Price per Gram]], LEN(Table1[[#This Row],[21K Gold Price per Gram]])-4)))</f>
        <v>3094.5</v>
      </c>
      <c r="I52" s="1">
        <v>45451</v>
      </c>
      <c r="J52" t="s">
        <v>1279</v>
      </c>
      <c r="K52" s="6">
        <f>IF(RIGHT(Table2[[#This Row],[21K Gold Price per Gram]],4)=" USD",VALUE(LEFT(Table2[[#This Row],[21K Gold Price per Gram]],LEN(Table2[[#This Row],[21K Gold Price per Gram]])-4)))</f>
        <v>64.400000000000006</v>
      </c>
    </row>
    <row r="53" spans="1:11" x14ac:dyDescent="0.3">
      <c r="A53" s="1">
        <v>45452</v>
      </c>
      <c r="B53" t="s">
        <v>50</v>
      </c>
      <c r="C53" s="6">
        <f>IF(
    RIGHT(Table1[[#This Row],[21K Gold Price per Gram]],4)=" EGP",
    VALUE(LEFT(Table1[[#This Row],[21K Gold Price per Gram]], LEN(Table1[[#This Row],[21K Gold Price per Gram]])-4)))</f>
        <v>3094.3</v>
      </c>
      <c r="I53" s="1">
        <v>45450</v>
      </c>
      <c r="J53" t="s">
        <v>1279</v>
      </c>
      <c r="K53" s="6">
        <f>IF(RIGHT(Table2[[#This Row],[21K Gold Price per Gram]],4)=" USD",VALUE(LEFT(Table2[[#This Row],[21K Gold Price per Gram]],LEN(Table2[[#This Row],[21K Gold Price per Gram]])-4)))</f>
        <v>64.400000000000006</v>
      </c>
    </row>
    <row r="54" spans="1:11" x14ac:dyDescent="0.3">
      <c r="A54" s="1">
        <v>45451</v>
      </c>
      <c r="B54" t="s">
        <v>51</v>
      </c>
      <c r="C54" s="6">
        <f>IF(
    RIGHT(Table1[[#This Row],[21K Gold Price per Gram]],4)=" EGP",
    VALUE(LEFT(Table1[[#This Row],[21K Gold Price per Gram]], LEN(Table1[[#This Row],[21K Gold Price per Gram]])-4)))</f>
        <v>3078.5</v>
      </c>
      <c r="I54" s="1">
        <v>45449</v>
      </c>
      <c r="J54" t="s">
        <v>1280</v>
      </c>
      <c r="K54" s="6">
        <f>IF(RIGHT(Table2[[#This Row],[21K Gold Price per Gram]],4)=" USD",VALUE(LEFT(Table2[[#This Row],[21K Gold Price per Gram]],LEN(Table2[[#This Row],[21K Gold Price per Gram]])-4)))</f>
        <v>66.8</v>
      </c>
    </row>
    <row r="55" spans="1:11" x14ac:dyDescent="0.3">
      <c r="A55" s="1">
        <v>45450</v>
      </c>
      <c r="B55" t="s">
        <v>52</v>
      </c>
      <c r="C55" s="6">
        <f>IF(
    RIGHT(Table1[[#This Row],[21K Gold Price per Gram]],4)=" EGP",
    VALUE(LEFT(Table1[[#This Row],[21K Gold Price per Gram]], LEN(Table1[[#This Row],[21K Gold Price per Gram]])-4)))</f>
        <v>3062.6</v>
      </c>
      <c r="I55" s="1">
        <v>45448</v>
      </c>
      <c r="J55" t="s">
        <v>1269</v>
      </c>
      <c r="K55" s="6">
        <f>IF(RIGHT(Table2[[#This Row],[21K Gold Price per Gram]],4)=" USD",VALUE(LEFT(Table2[[#This Row],[21K Gold Price per Gram]],LEN(Table2[[#This Row],[21K Gold Price per Gram]])-4)))</f>
        <v>66.2</v>
      </c>
    </row>
    <row r="56" spans="1:11" x14ac:dyDescent="0.3">
      <c r="A56" s="1">
        <v>45449</v>
      </c>
      <c r="B56" t="s">
        <v>53</v>
      </c>
      <c r="C56" s="6">
        <f>IF(
    RIGHT(Table1[[#This Row],[21K Gold Price per Gram]],4)=" EGP",
    VALUE(LEFT(Table1[[#This Row],[21K Gold Price per Gram]], LEN(Table1[[#This Row],[21K Gold Price per Gram]])-4)))</f>
        <v>3059.1</v>
      </c>
      <c r="I56" s="1">
        <v>45447</v>
      </c>
      <c r="J56" t="s">
        <v>1272</v>
      </c>
      <c r="K56" s="6">
        <f>IF(RIGHT(Table2[[#This Row],[21K Gold Price per Gram]],4)=" USD",VALUE(LEFT(Table2[[#This Row],[21K Gold Price per Gram]],LEN(Table2[[#This Row],[21K Gold Price per Gram]])-4)))</f>
        <v>65.400000000000006</v>
      </c>
    </row>
    <row r="57" spans="1:11" x14ac:dyDescent="0.3">
      <c r="A57" s="1">
        <v>45448</v>
      </c>
      <c r="B57" t="s">
        <v>54</v>
      </c>
      <c r="C57" s="6">
        <f>IF(
    RIGHT(Table1[[#This Row],[21K Gold Price per Gram]],4)=" EGP",
    VALUE(LEFT(Table1[[#This Row],[21K Gold Price per Gram]], LEN(Table1[[#This Row],[21K Gold Price per Gram]])-4)))</f>
        <v>3171.6</v>
      </c>
      <c r="I57" s="1">
        <v>45446</v>
      </c>
      <c r="J57" t="s">
        <v>1281</v>
      </c>
      <c r="K57" s="6">
        <f>IF(RIGHT(Table2[[#This Row],[21K Gold Price per Gram]],4)=" USD",VALUE(LEFT(Table2[[#This Row],[21K Gold Price per Gram]],LEN(Table2[[#This Row],[21K Gold Price per Gram]])-4)))</f>
        <v>66</v>
      </c>
    </row>
    <row r="58" spans="1:11" x14ac:dyDescent="0.3">
      <c r="A58" s="1">
        <v>45447</v>
      </c>
      <c r="B58" t="s">
        <v>55</v>
      </c>
      <c r="C58" s="6">
        <f>IF(
    RIGHT(Table1[[#This Row],[21K Gold Price per Gram]],4)=" EGP",
    VALUE(LEFT(Table1[[#This Row],[21K Gold Price per Gram]], LEN(Table1[[#This Row],[21K Gold Price per Gram]])-4)))</f>
        <v>3151.3</v>
      </c>
      <c r="I58" s="1">
        <v>45445</v>
      </c>
      <c r="J58" t="s">
        <v>1271</v>
      </c>
      <c r="K58" s="6">
        <f>IF(RIGHT(Table2[[#This Row],[21K Gold Price per Gram]],4)=" USD",VALUE(LEFT(Table2[[#This Row],[21K Gold Price per Gram]],LEN(Table2[[#This Row],[21K Gold Price per Gram]])-4)))</f>
        <v>65.3</v>
      </c>
    </row>
    <row r="59" spans="1:11" x14ac:dyDescent="0.3">
      <c r="A59" s="1">
        <v>45446</v>
      </c>
      <c r="B59" t="s">
        <v>56</v>
      </c>
      <c r="C59" s="6">
        <f>IF(
    RIGHT(Table1[[#This Row],[21K Gold Price per Gram]],4)=" EGP",
    VALUE(LEFT(Table1[[#This Row],[21K Gold Price per Gram]], LEN(Table1[[#This Row],[21K Gold Price per Gram]])-4)))</f>
        <v>3102.6</v>
      </c>
      <c r="I59" s="1">
        <v>45444</v>
      </c>
      <c r="J59" t="s">
        <v>1272</v>
      </c>
      <c r="K59" s="6">
        <f>IF(RIGHT(Table2[[#This Row],[21K Gold Price per Gram]],4)=" USD",VALUE(LEFT(Table2[[#This Row],[21K Gold Price per Gram]],LEN(Table2[[#This Row],[21K Gold Price per Gram]])-4)))</f>
        <v>65.400000000000006</v>
      </c>
    </row>
    <row r="60" spans="1:11" x14ac:dyDescent="0.3">
      <c r="A60" s="1">
        <v>45445</v>
      </c>
      <c r="B60" t="s">
        <v>57</v>
      </c>
      <c r="C60" s="6">
        <f>IF(
    RIGHT(Table1[[#This Row],[21K Gold Price per Gram]],4)=" EGP",
    VALUE(LEFT(Table1[[#This Row],[21K Gold Price per Gram]], LEN(Table1[[#This Row],[21K Gold Price per Gram]])-4)))</f>
        <v>3109.7</v>
      </c>
      <c r="I60" s="1">
        <v>45443</v>
      </c>
      <c r="J60" t="s">
        <v>1272</v>
      </c>
      <c r="K60" s="6">
        <f>IF(RIGHT(Table2[[#This Row],[21K Gold Price per Gram]],4)=" USD",VALUE(LEFT(Table2[[#This Row],[21K Gold Price per Gram]],LEN(Table2[[#This Row],[21K Gold Price per Gram]])-4)))</f>
        <v>65.400000000000006</v>
      </c>
    </row>
    <row r="61" spans="1:11" x14ac:dyDescent="0.3">
      <c r="A61" s="1">
        <v>45444</v>
      </c>
      <c r="B61" t="s">
        <v>58</v>
      </c>
      <c r="C61" s="6">
        <f>IF(
    RIGHT(Table1[[#This Row],[21K Gold Price per Gram]],4)=" EGP",
    VALUE(LEFT(Table1[[#This Row],[21K Gold Price per Gram]], LEN(Table1[[#This Row],[21K Gold Price per Gram]])-4)))</f>
        <v>3084.1</v>
      </c>
      <c r="I61" s="1">
        <v>45442</v>
      </c>
      <c r="J61" t="s">
        <v>1282</v>
      </c>
      <c r="K61" s="6">
        <f>IF(RIGHT(Table2[[#This Row],[21K Gold Price per Gram]],4)=" USD",VALUE(LEFT(Table2[[#This Row],[21K Gold Price per Gram]],LEN(Table2[[#This Row],[21K Gold Price per Gram]])-4)))</f>
        <v>65.8</v>
      </c>
    </row>
    <row r="62" spans="1:11" x14ac:dyDescent="0.3">
      <c r="A62" s="1">
        <v>45443</v>
      </c>
      <c r="B62" t="s">
        <v>59</v>
      </c>
      <c r="C62" s="6">
        <f>IF(
    RIGHT(Table1[[#This Row],[21K Gold Price per Gram]],4)=" EGP",
    VALUE(LEFT(Table1[[#This Row],[21K Gold Price per Gram]], LEN(Table1[[#This Row],[21K Gold Price per Gram]])-4)))</f>
        <v>3092.8</v>
      </c>
      <c r="I62" s="1">
        <v>45441</v>
      </c>
      <c r="J62" t="s">
        <v>1283</v>
      </c>
      <c r="K62" s="6">
        <f>IF(RIGHT(Table2[[#This Row],[21K Gold Price per Gram]],4)=" USD",VALUE(LEFT(Table2[[#This Row],[21K Gold Price per Gram]],LEN(Table2[[#This Row],[21K Gold Price per Gram]])-4)))</f>
        <v>65.7</v>
      </c>
    </row>
    <row r="63" spans="1:11" x14ac:dyDescent="0.3">
      <c r="A63" s="1">
        <v>45442</v>
      </c>
      <c r="B63" t="s">
        <v>60</v>
      </c>
      <c r="C63" s="6">
        <f>IF(
    RIGHT(Table1[[#This Row],[21K Gold Price per Gram]],4)=" EGP",
    VALUE(LEFT(Table1[[#This Row],[21K Gold Price per Gram]], LEN(Table1[[#This Row],[21K Gold Price per Gram]])-4)))</f>
        <v>3089.3</v>
      </c>
      <c r="I63" s="1">
        <v>45440</v>
      </c>
      <c r="J63" t="s">
        <v>1268</v>
      </c>
      <c r="K63" s="6">
        <f>IF(RIGHT(Table2[[#This Row],[21K Gold Price per Gram]],4)=" USD",VALUE(LEFT(Table2[[#This Row],[21K Gold Price per Gram]],LEN(Table2[[#This Row],[21K Gold Price per Gram]])-4)))</f>
        <v>66.3</v>
      </c>
    </row>
    <row r="64" spans="1:11" x14ac:dyDescent="0.3">
      <c r="A64" s="1">
        <v>45441</v>
      </c>
      <c r="B64" t="s">
        <v>61</v>
      </c>
      <c r="C64" s="6">
        <f>IF(
    RIGHT(Table1[[#This Row],[21K Gold Price per Gram]],4)=" EGP",
    VALUE(LEFT(Table1[[#This Row],[21K Gold Price per Gram]], LEN(Table1[[#This Row],[21K Gold Price per Gram]])-4)))</f>
        <v>3110.4</v>
      </c>
      <c r="I64" s="1">
        <v>45439</v>
      </c>
      <c r="J64" t="s">
        <v>1284</v>
      </c>
      <c r="K64" s="6">
        <f>IF(RIGHT(Table2[[#This Row],[21K Gold Price per Gram]],4)=" USD",VALUE(LEFT(Table2[[#This Row],[21K Gold Price per Gram]],LEN(Table2[[#This Row],[21K Gold Price per Gram]])-4)))</f>
        <v>66.099999999999994</v>
      </c>
    </row>
    <row r="65" spans="1:11" x14ac:dyDescent="0.3">
      <c r="A65" s="1">
        <v>45440</v>
      </c>
      <c r="B65" t="s">
        <v>62</v>
      </c>
      <c r="C65" s="6">
        <f>IF(
    RIGHT(Table1[[#This Row],[21K Gold Price per Gram]],4)=" EGP",
    VALUE(LEFT(Table1[[#This Row],[21K Gold Price per Gram]], LEN(Table1[[#This Row],[21K Gold Price per Gram]])-4)))</f>
        <v>3112.5</v>
      </c>
      <c r="I65" s="1">
        <v>45438</v>
      </c>
      <c r="J65" t="s">
        <v>1283</v>
      </c>
      <c r="K65" s="6">
        <f>IF(RIGHT(Table2[[#This Row],[21K Gold Price per Gram]],4)=" USD",VALUE(LEFT(Table2[[#This Row],[21K Gold Price per Gram]],LEN(Table2[[#This Row],[21K Gold Price per Gram]])-4)))</f>
        <v>65.7</v>
      </c>
    </row>
    <row r="66" spans="1:11" x14ac:dyDescent="0.3">
      <c r="A66" s="1">
        <v>45439</v>
      </c>
      <c r="B66" t="s">
        <v>63</v>
      </c>
      <c r="C66" s="6">
        <f>IF(
    RIGHT(Table1[[#This Row],[21K Gold Price per Gram]],4)=" EGP",
    VALUE(LEFT(Table1[[#This Row],[21K Gold Price per Gram]], LEN(Table1[[#This Row],[21K Gold Price per Gram]])-4)))</f>
        <v>3153</v>
      </c>
      <c r="I66" s="1">
        <v>45437</v>
      </c>
      <c r="J66" t="s">
        <v>1285</v>
      </c>
      <c r="K66" s="6">
        <f>IF(RIGHT(Table2[[#This Row],[21K Gold Price per Gram]],4)=" USD",VALUE(LEFT(Table2[[#This Row],[21K Gold Price per Gram]],LEN(Table2[[#This Row],[21K Gold Price per Gram]])-4)))</f>
        <v>65.599999999999994</v>
      </c>
    </row>
    <row r="67" spans="1:11" x14ac:dyDescent="0.3">
      <c r="A67" s="1">
        <v>45438</v>
      </c>
      <c r="B67" t="s">
        <v>64</v>
      </c>
      <c r="C67" s="6">
        <f>IF(
    RIGHT(Table1[[#This Row],[21K Gold Price per Gram]],4)=" EGP",
    VALUE(LEFT(Table1[[#This Row],[21K Gold Price per Gram]], LEN(Table1[[#This Row],[21K Gold Price per Gram]])-4)))</f>
        <v>3115.8</v>
      </c>
      <c r="I67" s="1">
        <v>45436</v>
      </c>
      <c r="J67" t="s">
        <v>1285</v>
      </c>
      <c r="K67" s="6">
        <f>IF(RIGHT(Table2[[#This Row],[21K Gold Price per Gram]],4)=" USD",VALUE(LEFT(Table2[[#This Row],[21K Gold Price per Gram]],LEN(Table2[[#This Row],[21K Gold Price per Gram]])-4)))</f>
        <v>65.599999999999994</v>
      </c>
    </row>
    <row r="68" spans="1:11" x14ac:dyDescent="0.3">
      <c r="A68" s="1">
        <v>45437</v>
      </c>
      <c r="B68" t="s">
        <v>65</v>
      </c>
      <c r="C68" s="6">
        <f>IF(
    RIGHT(Table1[[#This Row],[21K Gold Price per Gram]],4)=" EGP",
    VALUE(LEFT(Table1[[#This Row],[21K Gold Price per Gram]], LEN(Table1[[#This Row],[21K Gold Price per Gram]])-4)))</f>
        <v>3097</v>
      </c>
      <c r="I68" s="1">
        <v>45435</v>
      </c>
      <c r="J68" t="s">
        <v>1270</v>
      </c>
      <c r="K68" s="6">
        <f>IF(RIGHT(Table2[[#This Row],[21K Gold Price per Gram]],4)=" USD",VALUE(LEFT(Table2[[#This Row],[21K Gold Price per Gram]],LEN(Table2[[#This Row],[21K Gold Price per Gram]])-4)))</f>
        <v>65.5</v>
      </c>
    </row>
    <row r="69" spans="1:11" x14ac:dyDescent="0.3">
      <c r="A69" s="1">
        <v>45436</v>
      </c>
      <c r="B69" t="s">
        <v>66</v>
      </c>
      <c r="C69" s="6">
        <f>IF(
    RIGHT(Table1[[#This Row],[21K Gold Price per Gram]],4)=" EGP",
    VALUE(LEFT(Table1[[#This Row],[21K Gold Price per Gram]], LEN(Table1[[#This Row],[21K Gold Price per Gram]])-4)))</f>
        <v>3089.4</v>
      </c>
      <c r="I69" s="1">
        <v>45434</v>
      </c>
      <c r="J69" t="s">
        <v>1286</v>
      </c>
      <c r="K69" s="6">
        <f>IF(RIGHT(Table2[[#This Row],[21K Gold Price per Gram]],4)=" USD",VALUE(LEFT(Table2[[#This Row],[21K Gold Price per Gram]],LEN(Table2[[#This Row],[21K Gold Price per Gram]])-4)))</f>
        <v>66.900000000000006</v>
      </c>
    </row>
    <row r="70" spans="1:11" x14ac:dyDescent="0.3">
      <c r="A70" s="1">
        <v>45435</v>
      </c>
      <c r="B70" t="s">
        <v>67</v>
      </c>
      <c r="C70" s="6">
        <f>IF(
    RIGHT(Table1[[#This Row],[21K Gold Price per Gram]],4)=" EGP",
    VALUE(LEFT(Table1[[#This Row],[21K Gold Price per Gram]], LEN(Table1[[#This Row],[21K Gold Price per Gram]])-4)))</f>
        <v>3089.7</v>
      </c>
      <c r="I70" s="1">
        <v>45433</v>
      </c>
      <c r="J70" t="s">
        <v>1265</v>
      </c>
      <c r="K70" s="6">
        <f>IF(RIGHT(Table2[[#This Row],[21K Gold Price per Gram]],4)=" USD",VALUE(LEFT(Table2[[#This Row],[21K Gold Price per Gram]],LEN(Table2[[#This Row],[21K Gold Price per Gram]])-4)))</f>
        <v>68</v>
      </c>
    </row>
    <row r="71" spans="1:11" x14ac:dyDescent="0.3">
      <c r="A71" s="1">
        <v>45434</v>
      </c>
      <c r="B71" t="s">
        <v>68</v>
      </c>
      <c r="C71" s="6">
        <f>IF(
    RIGHT(Table1[[#This Row],[21K Gold Price per Gram]],4)=" EGP",
    VALUE(LEFT(Table1[[#This Row],[21K Gold Price per Gram]], LEN(Table1[[#This Row],[21K Gold Price per Gram]])-4)))</f>
        <v>3087.1</v>
      </c>
      <c r="I71" s="1">
        <v>45432</v>
      </c>
      <c r="J71" t="s">
        <v>1287</v>
      </c>
      <c r="K71" s="6">
        <f>IF(RIGHT(Table2[[#This Row],[21K Gold Price per Gram]],4)=" USD",VALUE(LEFT(Table2[[#This Row],[21K Gold Price per Gram]],LEN(Table2[[#This Row],[21K Gold Price per Gram]])-4)))</f>
        <v>68.2</v>
      </c>
    </row>
    <row r="72" spans="1:11" x14ac:dyDescent="0.3">
      <c r="A72" s="1">
        <v>45433</v>
      </c>
      <c r="B72" t="s">
        <v>69</v>
      </c>
      <c r="C72" s="6">
        <f>IF(
    RIGHT(Table1[[#This Row],[21K Gold Price per Gram]],4)=" EGP",
    VALUE(LEFT(Table1[[#This Row],[21K Gold Price per Gram]], LEN(Table1[[#This Row],[21K Gold Price per Gram]])-4)))</f>
        <v>3128.6</v>
      </c>
      <c r="I72" s="1">
        <v>45431</v>
      </c>
      <c r="J72" t="s">
        <v>1288</v>
      </c>
      <c r="K72" s="6">
        <f>IF(RIGHT(Table2[[#This Row],[21K Gold Price per Gram]],4)=" USD",VALUE(LEFT(Table2[[#This Row],[21K Gold Price per Gram]],LEN(Table2[[#This Row],[21K Gold Price per Gram]])-4)))</f>
        <v>67.900000000000006</v>
      </c>
    </row>
    <row r="73" spans="1:11" x14ac:dyDescent="0.3">
      <c r="A73" s="1">
        <v>45432</v>
      </c>
      <c r="B73" t="s">
        <v>70</v>
      </c>
      <c r="C73" s="6">
        <f>IF(
    RIGHT(Table1[[#This Row],[21K Gold Price per Gram]],4)=" EGP",
    VALUE(LEFT(Table1[[#This Row],[21K Gold Price per Gram]], LEN(Table1[[#This Row],[21K Gold Price per Gram]])-4)))</f>
        <v>3178.8</v>
      </c>
      <c r="I73" s="1">
        <v>45430</v>
      </c>
      <c r="J73" t="s">
        <v>1266</v>
      </c>
      <c r="K73" s="6">
        <f>IF(RIGHT(Table2[[#This Row],[21K Gold Price per Gram]],4)=" USD",VALUE(LEFT(Table2[[#This Row],[21K Gold Price per Gram]],LEN(Table2[[#This Row],[21K Gold Price per Gram]])-4)))</f>
        <v>67.8</v>
      </c>
    </row>
    <row r="74" spans="1:11" x14ac:dyDescent="0.3">
      <c r="A74" s="1">
        <v>45431</v>
      </c>
      <c r="B74" t="s">
        <v>71</v>
      </c>
      <c r="C74" s="6">
        <f>IF(
    RIGHT(Table1[[#This Row],[21K Gold Price per Gram]],4)=" EGP",
    VALUE(LEFT(Table1[[#This Row],[21K Gold Price per Gram]], LEN(Table1[[#This Row],[21K Gold Price per Gram]])-4)))</f>
        <v>3180.8</v>
      </c>
      <c r="I74" s="1">
        <v>45429</v>
      </c>
      <c r="J74" t="s">
        <v>1288</v>
      </c>
      <c r="K74" s="6">
        <f>IF(RIGHT(Table2[[#This Row],[21K Gold Price per Gram]],4)=" USD",VALUE(LEFT(Table2[[#This Row],[21K Gold Price per Gram]],LEN(Table2[[#This Row],[21K Gold Price per Gram]])-4)))</f>
        <v>67.900000000000006</v>
      </c>
    </row>
    <row r="75" spans="1:11" x14ac:dyDescent="0.3">
      <c r="A75" s="1">
        <v>45430</v>
      </c>
      <c r="B75" t="s">
        <v>72</v>
      </c>
      <c r="C75" s="6">
        <f>IF(
    RIGHT(Table1[[#This Row],[21K Gold Price per Gram]],4)=" EGP",
    VALUE(LEFT(Table1[[#This Row],[21K Gold Price per Gram]], LEN(Table1[[#This Row],[21K Gold Price per Gram]])-4)))</f>
        <v>3187.5</v>
      </c>
      <c r="I75" s="1">
        <v>45428</v>
      </c>
      <c r="J75" t="s">
        <v>1280</v>
      </c>
      <c r="K75" s="6">
        <f>IF(RIGHT(Table2[[#This Row],[21K Gold Price per Gram]],4)=" USD",VALUE(LEFT(Table2[[#This Row],[21K Gold Price per Gram]],LEN(Table2[[#This Row],[21K Gold Price per Gram]])-4)))</f>
        <v>66.8</v>
      </c>
    </row>
    <row r="76" spans="1:11" x14ac:dyDescent="0.3">
      <c r="A76" s="1">
        <v>45429</v>
      </c>
      <c r="B76" t="s">
        <v>73</v>
      </c>
      <c r="C76" s="6">
        <f>IF(
    RIGHT(Table1[[#This Row],[21K Gold Price per Gram]],4)=" EGP",
    VALUE(LEFT(Table1[[#This Row],[21K Gold Price per Gram]], LEN(Table1[[#This Row],[21K Gold Price per Gram]])-4)))</f>
        <v>3181.5</v>
      </c>
      <c r="I76" s="1">
        <v>45427</v>
      </c>
      <c r="J76" t="s">
        <v>1257</v>
      </c>
      <c r="K76" s="6">
        <f>IF(RIGHT(Table2[[#This Row],[21K Gold Price per Gram]],4)=" USD",VALUE(LEFT(Table2[[#This Row],[21K Gold Price per Gram]],LEN(Table2[[#This Row],[21K Gold Price per Gram]])-4)))</f>
        <v>67.099999999999994</v>
      </c>
    </row>
    <row r="77" spans="1:11" x14ac:dyDescent="0.3">
      <c r="A77" s="1">
        <v>45428</v>
      </c>
      <c r="B77" t="s">
        <v>74</v>
      </c>
      <c r="C77" s="6">
        <f>IF(
    RIGHT(Table1[[#This Row],[21K Gold Price per Gram]],4)=" EGP",
    VALUE(LEFT(Table1[[#This Row],[21K Gold Price per Gram]], LEN(Table1[[#This Row],[21K Gold Price per Gram]])-4)))</f>
        <v>3181.7</v>
      </c>
      <c r="I77" s="1">
        <v>45426</v>
      </c>
      <c r="J77" t="s">
        <v>1269</v>
      </c>
      <c r="K77" s="6">
        <f>IF(RIGHT(Table2[[#This Row],[21K Gold Price per Gram]],4)=" USD",VALUE(LEFT(Table2[[#This Row],[21K Gold Price per Gram]],LEN(Table2[[#This Row],[21K Gold Price per Gram]])-4)))</f>
        <v>66.2</v>
      </c>
    </row>
    <row r="78" spans="1:11" x14ac:dyDescent="0.3">
      <c r="A78" s="1">
        <v>45427</v>
      </c>
      <c r="B78" t="s">
        <v>75</v>
      </c>
      <c r="C78" s="6">
        <f>IF(
    RIGHT(Table1[[#This Row],[21K Gold Price per Gram]],4)=" EGP",
    VALUE(LEFT(Table1[[#This Row],[21K Gold Price per Gram]], LEN(Table1[[#This Row],[21K Gold Price per Gram]])-4)))</f>
        <v>3134</v>
      </c>
      <c r="I78" s="1">
        <v>45425</v>
      </c>
      <c r="J78" t="s">
        <v>1283</v>
      </c>
      <c r="K78" s="6">
        <f>IF(RIGHT(Table2[[#This Row],[21K Gold Price per Gram]],4)=" USD",VALUE(LEFT(Table2[[#This Row],[21K Gold Price per Gram]],LEN(Table2[[#This Row],[21K Gold Price per Gram]])-4)))</f>
        <v>65.7</v>
      </c>
    </row>
    <row r="79" spans="1:11" x14ac:dyDescent="0.3">
      <c r="A79" s="1">
        <v>45426</v>
      </c>
      <c r="B79" t="s">
        <v>76</v>
      </c>
      <c r="C79" s="6">
        <f>IF(
    RIGHT(Table1[[#This Row],[21K Gold Price per Gram]],4)=" EGP",
    VALUE(LEFT(Table1[[#This Row],[21K Gold Price per Gram]], LEN(Table1[[#This Row],[21K Gold Price per Gram]])-4)))</f>
        <v>3142.5</v>
      </c>
      <c r="I79" s="1">
        <v>45424</v>
      </c>
      <c r="J79" t="s">
        <v>1268</v>
      </c>
      <c r="K79" s="6">
        <f>IF(RIGHT(Table2[[#This Row],[21K Gold Price per Gram]],4)=" USD",VALUE(LEFT(Table2[[#This Row],[21K Gold Price per Gram]],LEN(Table2[[#This Row],[21K Gold Price per Gram]])-4)))</f>
        <v>66.3</v>
      </c>
    </row>
    <row r="80" spans="1:11" x14ac:dyDescent="0.3">
      <c r="A80" s="1">
        <v>45425</v>
      </c>
      <c r="B80" t="s">
        <v>77</v>
      </c>
      <c r="C80" s="6">
        <f>IF(
    RIGHT(Table1[[#This Row],[21K Gold Price per Gram]],4)=" EGP",
    VALUE(LEFT(Table1[[#This Row],[21K Gold Price per Gram]], LEN(Table1[[#This Row],[21K Gold Price per Gram]])-4)))</f>
        <v>3101.8</v>
      </c>
      <c r="I80" s="1">
        <v>45423</v>
      </c>
      <c r="J80" t="s">
        <v>1268</v>
      </c>
      <c r="K80" s="6">
        <f>IF(RIGHT(Table2[[#This Row],[21K Gold Price per Gram]],4)=" USD",VALUE(LEFT(Table2[[#This Row],[21K Gold Price per Gram]],LEN(Table2[[#This Row],[21K Gold Price per Gram]])-4)))</f>
        <v>66.3</v>
      </c>
    </row>
    <row r="81" spans="1:11" x14ac:dyDescent="0.3">
      <c r="A81" s="1">
        <v>45424</v>
      </c>
      <c r="B81" t="s">
        <v>78</v>
      </c>
      <c r="C81" s="6">
        <f>IF(
    RIGHT(Table1[[#This Row],[21K Gold Price per Gram]],4)=" EGP",
    VALUE(LEFT(Table1[[#This Row],[21K Gold Price per Gram]], LEN(Table1[[#This Row],[21K Gold Price per Gram]])-4)))</f>
        <v>3091.1</v>
      </c>
      <c r="I81" s="1">
        <v>45422</v>
      </c>
      <c r="J81" t="s">
        <v>1268</v>
      </c>
      <c r="K81" s="6">
        <f>IF(RIGHT(Table2[[#This Row],[21K Gold Price per Gram]],4)=" USD",VALUE(LEFT(Table2[[#This Row],[21K Gold Price per Gram]],LEN(Table2[[#This Row],[21K Gold Price per Gram]])-4)))</f>
        <v>66.3</v>
      </c>
    </row>
    <row r="82" spans="1:11" x14ac:dyDescent="0.3">
      <c r="A82" s="1">
        <v>45423</v>
      </c>
      <c r="B82" t="s">
        <v>79</v>
      </c>
      <c r="C82" s="6">
        <f>IF(
    RIGHT(Table1[[#This Row],[21K Gold Price per Gram]],4)=" EGP",
    VALUE(LEFT(Table1[[#This Row],[21K Gold Price per Gram]], LEN(Table1[[#This Row],[21K Gold Price per Gram]])-4)))</f>
        <v>3143.5</v>
      </c>
      <c r="I82" s="1">
        <v>45421</v>
      </c>
      <c r="J82" t="s">
        <v>1289</v>
      </c>
      <c r="K82" s="6">
        <f>IF(RIGHT(Table2[[#This Row],[21K Gold Price per Gram]],4)=" USD",VALUE(LEFT(Table2[[#This Row],[21K Gold Price per Gram]],LEN(Table2[[#This Row],[21K Gold Price per Gram]])-4)))</f>
        <v>65.900000000000006</v>
      </c>
    </row>
    <row r="83" spans="1:11" x14ac:dyDescent="0.3">
      <c r="A83" s="1">
        <v>45422</v>
      </c>
      <c r="B83" t="s">
        <v>80</v>
      </c>
      <c r="C83" s="6">
        <f>IF(
    RIGHT(Table1[[#This Row],[21K Gold Price per Gram]],4)=" EGP",
    VALUE(LEFT(Table1[[#This Row],[21K Gold Price per Gram]], LEN(Table1[[#This Row],[21K Gold Price per Gram]])-4)))</f>
        <v>3138.9</v>
      </c>
      <c r="I83" s="1">
        <v>45420</v>
      </c>
      <c r="J83" t="s">
        <v>1277</v>
      </c>
      <c r="K83" s="6">
        <f>IF(RIGHT(Table2[[#This Row],[21K Gold Price per Gram]],4)=" USD",VALUE(LEFT(Table2[[#This Row],[21K Gold Price per Gram]],LEN(Table2[[#This Row],[21K Gold Price per Gram]])-4)))</f>
        <v>64.900000000000006</v>
      </c>
    </row>
    <row r="84" spans="1:11" x14ac:dyDescent="0.3">
      <c r="A84" s="1">
        <v>45421</v>
      </c>
      <c r="B84" t="s">
        <v>80</v>
      </c>
      <c r="C84" s="6">
        <f>IF(
    RIGHT(Table1[[#This Row],[21K Gold Price per Gram]],4)=" EGP",
    VALUE(LEFT(Table1[[#This Row],[21K Gold Price per Gram]], LEN(Table1[[#This Row],[21K Gold Price per Gram]])-4)))</f>
        <v>3138.9</v>
      </c>
      <c r="I84" s="1">
        <v>45419</v>
      </c>
      <c r="J84" t="s">
        <v>1290</v>
      </c>
      <c r="K84" s="6">
        <f>IF(RIGHT(Table2[[#This Row],[21K Gold Price per Gram]],4)=" USD",VALUE(LEFT(Table2[[#This Row],[21K Gold Price per Gram]],LEN(Table2[[#This Row],[21K Gold Price per Gram]])-4)))</f>
        <v>65</v>
      </c>
    </row>
    <row r="85" spans="1:11" x14ac:dyDescent="0.3">
      <c r="A85" s="1">
        <v>45420</v>
      </c>
      <c r="B85" t="s">
        <v>81</v>
      </c>
      <c r="C85" s="6">
        <f>IF(
    RIGHT(Table1[[#This Row],[21K Gold Price per Gram]],4)=" EGP",
    VALUE(LEFT(Table1[[#This Row],[21K Gold Price per Gram]], LEN(Table1[[#This Row],[21K Gold Price per Gram]])-4)))</f>
        <v>3125</v>
      </c>
      <c r="I85" s="1">
        <v>45418</v>
      </c>
      <c r="J85" t="s">
        <v>1271</v>
      </c>
      <c r="K85" s="6">
        <f>IF(RIGHT(Table2[[#This Row],[21K Gold Price per Gram]],4)=" USD",VALUE(LEFT(Table2[[#This Row],[21K Gold Price per Gram]],LEN(Table2[[#This Row],[21K Gold Price per Gram]])-4)))</f>
        <v>65.3</v>
      </c>
    </row>
    <row r="86" spans="1:11" x14ac:dyDescent="0.3">
      <c r="A86" s="1">
        <v>45419</v>
      </c>
      <c r="B86" t="s">
        <v>82</v>
      </c>
      <c r="C86" s="6">
        <f>IF(
    RIGHT(Table1[[#This Row],[21K Gold Price per Gram]],4)=" EGP",
    VALUE(LEFT(Table1[[#This Row],[21K Gold Price per Gram]], LEN(Table1[[#This Row],[21K Gold Price per Gram]])-4)))</f>
        <v>3084.4</v>
      </c>
      <c r="I86" s="1">
        <v>45417</v>
      </c>
      <c r="J86" t="s">
        <v>1275</v>
      </c>
      <c r="K86" s="6">
        <f>IF(RIGHT(Table2[[#This Row],[21K Gold Price per Gram]],4)=" USD",VALUE(LEFT(Table2[[#This Row],[21K Gold Price per Gram]],LEN(Table2[[#This Row],[21K Gold Price per Gram]])-4)))</f>
        <v>64.7</v>
      </c>
    </row>
    <row r="87" spans="1:11" x14ac:dyDescent="0.3">
      <c r="A87" s="1">
        <v>45418</v>
      </c>
      <c r="B87" t="s">
        <v>56</v>
      </c>
      <c r="C87" s="6">
        <f>IF(
    RIGHT(Table1[[#This Row],[21K Gold Price per Gram]],4)=" EGP",
    VALUE(LEFT(Table1[[#This Row],[21K Gold Price per Gram]], LEN(Table1[[#This Row],[21K Gold Price per Gram]])-4)))</f>
        <v>3102.6</v>
      </c>
      <c r="I87" s="1">
        <v>45416</v>
      </c>
      <c r="J87" t="s">
        <v>1275</v>
      </c>
      <c r="K87" s="6">
        <f>IF(RIGHT(Table2[[#This Row],[21K Gold Price per Gram]],4)=" USD",VALUE(LEFT(Table2[[#This Row],[21K Gold Price per Gram]],LEN(Table2[[#This Row],[21K Gold Price per Gram]])-4)))</f>
        <v>64.7</v>
      </c>
    </row>
    <row r="88" spans="1:11" x14ac:dyDescent="0.3">
      <c r="A88" s="1">
        <v>45417</v>
      </c>
      <c r="B88" t="s">
        <v>83</v>
      </c>
      <c r="C88" s="6">
        <f>IF(
    RIGHT(Table1[[#This Row],[21K Gold Price per Gram]],4)=" EGP",
    VALUE(LEFT(Table1[[#This Row],[21K Gold Price per Gram]], LEN(Table1[[#This Row],[21K Gold Price per Gram]])-4)))</f>
        <v>3132.7</v>
      </c>
      <c r="I88" s="1">
        <v>45415</v>
      </c>
      <c r="J88" t="s">
        <v>1275</v>
      </c>
      <c r="K88" s="6">
        <f>IF(RIGHT(Table2[[#This Row],[21K Gold Price per Gram]],4)=" USD",VALUE(LEFT(Table2[[#This Row],[21K Gold Price per Gram]],LEN(Table2[[#This Row],[21K Gold Price per Gram]])-4)))</f>
        <v>64.7</v>
      </c>
    </row>
    <row r="89" spans="1:11" x14ac:dyDescent="0.3">
      <c r="A89" s="1">
        <v>45416</v>
      </c>
      <c r="B89" t="s">
        <v>84</v>
      </c>
      <c r="C89" s="6">
        <f>IF(
    RIGHT(Table1[[#This Row],[21K Gold Price per Gram]],4)=" EGP",
    VALUE(LEFT(Table1[[#This Row],[21K Gold Price per Gram]], LEN(Table1[[#This Row],[21K Gold Price per Gram]])-4)))</f>
        <v>3099.8</v>
      </c>
      <c r="I89" s="1">
        <v>45414</v>
      </c>
      <c r="J89" t="s">
        <v>1275</v>
      </c>
      <c r="K89" s="6">
        <f>IF(RIGHT(Table2[[#This Row],[21K Gold Price per Gram]],4)=" USD",VALUE(LEFT(Table2[[#This Row],[21K Gold Price per Gram]],LEN(Table2[[#This Row],[21K Gold Price per Gram]])-4)))</f>
        <v>64.7</v>
      </c>
    </row>
    <row r="90" spans="1:11" x14ac:dyDescent="0.3">
      <c r="A90" s="1">
        <v>45415</v>
      </c>
      <c r="B90" t="s">
        <v>85</v>
      </c>
      <c r="C90" s="6">
        <f>IF(
    RIGHT(Table1[[#This Row],[21K Gold Price per Gram]],4)=" EGP",
    VALUE(LEFT(Table1[[#This Row],[21K Gold Price per Gram]], LEN(Table1[[#This Row],[21K Gold Price per Gram]])-4)))</f>
        <v>3096.4</v>
      </c>
      <c r="I90" s="1">
        <v>45413</v>
      </c>
      <c r="J90" t="s">
        <v>1274</v>
      </c>
      <c r="K90" s="6">
        <f>IF(RIGHT(Table2[[#This Row],[21K Gold Price per Gram]],4)=" USD",VALUE(LEFT(Table2[[#This Row],[21K Gold Price per Gram]],LEN(Table2[[#This Row],[21K Gold Price per Gram]])-4)))</f>
        <v>65.2</v>
      </c>
    </row>
    <row r="91" spans="1:11" x14ac:dyDescent="0.3">
      <c r="A91" s="1">
        <v>45414</v>
      </c>
      <c r="B91" t="s">
        <v>86</v>
      </c>
      <c r="C91" s="6">
        <f>IF(
    RIGHT(Table1[[#This Row],[21K Gold Price per Gram]],4)=" EGP",
    VALUE(LEFT(Table1[[#This Row],[21K Gold Price per Gram]], LEN(Table1[[#This Row],[21K Gold Price per Gram]])-4)))</f>
        <v>3097.3</v>
      </c>
      <c r="I91" s="1">
        <v>45412</v>
      </c>
      <c r="J91" t="s">
        <v>1279</v>
      </c>
      <c r="K91" s="6">
        <f>IF(RIGHT(Table2[[#This Row],[21K Gold Price per Gram]],4)=" USD",VALUE(LEFT(Table2[[#This Row],[21K Gold Price per Gram]],LEN(Table2[[#This Row],[21K Gold Price per Gram]])-4)))</f>
        <v>64.400000000000006</v>
      </c>
    </row>
    <row r="92" spans="1:11" x14ac:dyDescent="0.3">
      <c r="A92" s="1">
        <v>45413</v>
      </c>
      <c r="B92" t="s">
        <v>77</v>
      </c>
      <c r="C92" s="6">
        <f>IF(
    RIGHT(Table1[[#This Row],[21K Gold Price per Gram]],4)=" EGP",
    VALUE(LEFT(Table1[[#This Row],[21K Gold Price per Gram]], LEN(Table1[[#This Row],[21K Gold Price per Gram]])-4)))</f>
        <v>3101.8</v>
      </c>
      <c r="I92" s="1">
        <v>45411</v>
      </c>
      <c r="J92" t="s">
        <v>1270</v>
      </c>
      <c r="K92" s="6">
        <f>IF(RIGHT(Table2[[#This Row],[21K Gold Price per Gram]],4)=" USD",VALUE(LEFT(Table2[[#This Row],[21K Gold Price per Gram]],LEN(Table2[[#This Row],[21K Gold Price per Gram]])-4)))</f>
        <v>65.5</v>
      </c>
    </row>
    <row r="93" spans="1:11" x14ac:dyDescent="0.3">
      <c r="A93" s="1">
        <v>45412</v>
      </c>
      <c r="B93" t="s">
        <v>87</v>
      </c>
      <c r="C93" s="6">
        <f>IF(
    RIGHT(Table1[[#This Row],[21K Gold Price per Gram]],4)=" EGP",
    VALUE(LEFT(Table1[[#This Row],[21K Gold Price per Gram]], LEN(Table1[[#This Row],[21K Gold Price per Gram]])-4)))</f>
        <v>3108.9</v>
      </c>
      <c r="I93" s="1">
        <v>45410</v>
      </c>
      <c r="J93" t="s">
        <v>1285</v>
      </c>
      <c r="K93" s="6">
        <f>IF(RIGHT(Table2[[#This Row],[21K Gold Price per Gram]],4)=" USD",VALUE(LEFT(Table2[[#This Row],[21K Gold Price per Gram]],LEN(Table2[[#This Row],[21K Gold Price per Gram]])-4)))</f>
        <v>65.599999999999994</v>
      </c>
    </row>
    <row r="94" spans="1:11" x14ac:dyDescent="0.3">
      <c r="A94" s="1">
        <v>45411</v>
      </c>
      <c r="B94" t="s">
        <v>88</v>
      </c>
      <c r="C94" s="6">
        <f>IF(
    RIGHT(Table1[[#This Row],[21K Gold Price per Gram]],4)=" EGP",
    VALUE(LEFT(Table1[[#This Row],[21K Gold Price per Gram]], LEN(Table1[[#This Row],[21K Gold Price per Gram]])-4)))</f>
        <v>3081.4</v>
      </c>
      <c r="I94" s="1">
        <v>45409</v>
      </c>
      <c r="J94" t="s">
        <v>1283</v>
      </c>
      <c r="K94" s="6">
        <f>IF(RIGHT(Table2[[#This Row],[21K Gold Price per Gram]],4)=" USD",VALUE(LEFT(Table2[[#This Row],[21K Gold Price per Gram]],LEN(Table2[[#This Row],[21K Gold Price per Gram]])-4)))</f>
        <v>65.7</v>
      </c>
    </row>
    <row r="95" spans="1:11" x14ac:dyDescent="0.3">
      <c r="A95" s="1">
        <v>45410</v>
      </c>
      <c r="B95" t="s">
        <v>89</v>
      </c>
      <c r="C95" s="6">
        <f>IF(
    RIGHT(Table1[[#This Row],[21K Gold Price per Gram]],4)=" EGP",
    VALUE(LEFT(Table1[[#This Row],[21K Gold Price per Gram]], LEN(Table1[[#This Row],[21K Gold Price per Gram]])-4)))</f>
        <v>3135.5</v>
      </c>
      <c r="I95" s="1">
        <v>45408</v>
      </c>
      <c r="J95" t="s">
        <v>1285</v>
      </c>
      <c r="K95" s="6">
        <f>IF(RIGHT(Table2[[#This Row],[21K Gold Price per Gram]],4)=" USD",VALUE(LEFT(Table2[[#This Row],[21K Gold Price per Gram]],LEN(Table2[[#This Row],[21K Gold Price per Gram]])-4)))</f>
        <v>65.599999999999994</v>
      </c>
    </row>
    <row r="96" spans="1:11" x14ac:dyDescent="0.3">
      <c r="A96" s="1">
        <v>45409</v>
      </c>
      <c r="B96" t="s">
        <v>90</v>
      </c>
      <c r="C96" s="6">
        <f>IF(
    RIGHT(Table1[[#This Row],[21K Gold Price per Gram]],4)=" EGP",
    VALUE(LEFT(Table1[[#This Row],[21K Gold Price per Gram]], LEN(Table1[[#This Row],[21K Gold Price per Gram]])-4)))</f>
        <v>3139.5</v>
      </c>
      <c r="I96" s="1">
        <v>45407</v>
      </c>
      <c r="J96" t="s">
        <v>1270</v>
      </c>
      <c r="K96" s="6">
        <f>IF(RIGHT(Table2[[#This Row],[21K Gold Price per Gram]],4)=" USD",VALUE(LEFT(Table2[[#This Row],[21K Gold Price per Gram]],LEN(Table2[[#This Row],[21K Gold Price per Gram]])-4)))</f>
        <v>65.5</v>
      </c>
    </row>
    <row r="97" spans="1:11" x14ac:dyDescent="0.3">
      <c r="A97" s="1">
        <v>45408</v>
      </c>
      <c r="B97" t="s">
        <v>91</v>
      </c>
      <c r="C97" s="6">
        <f>IF(
    RIGHT(Table1[[#This Row],[21K Gold Price per Gram]],4)=" EGP",
    VALUE(LEFT(Table1[[#This Row],[21K Gold Price per Gram]], LEN(Table1[[#This Row],[21K Gold Price per Gram]])-4)))</f>
        <v>3143.2</v>
      </c>
      <c r="I97" s="1">
        <v>45406</v>
      </c>
      <c r="J97" t="s">
        <v>1276</v>
      </c>
      <c r="K97" s="6">
        <f>IF(RIGHT(Table2[[#This Row],[21K Gold Price per Gram]],4)=" USD",VALUE(LEFT(Table2[[#This Row],[21K Gold Price per Gram]],LEN(Table2[[#This Row],[21K Gold Price per Gram]])-4)))</f>
        <v>65.099999999999994</v>
      </c>
    </row>
    <row r="98" spans="1:11" x14ac:dyDescent="0.3">
      <c r="A98" s="1">
        <v>45407</v>
      </c>
      <c r="B98" t="s">
        <v>92</v>
      </c>
      <c r="C98" s="6">
        <f>IF(
    RIGHT(Table1[[#This Row],[21K Gold Price per Gram]],4)=" EGP",
    VALUE(LEFT(Table1[[#This Row],[21K Gold Price per Gram]], LEN(Table1[[#This Row],[21K Gold Price per Gram]])-4)))</f>
        <v>3141.3</v>
      </c>
      <c r="I98" s="1">
        <v>45405</v>
      </c>
      <c r="J98" t="s">
        <v>1274</v>
      </c>
      <c r="K98" s="6">
        <f>IF(RIGHT(Table2[[#This Row],[21K Gold Price per Gram]],4)=" USD",VALUE(LEFT(Table2[[#This Row],[21K Gold Price per Gram]],LEN(Table2[[#This Row],[21K Gold Price per Gram]])-4)))</f>
        <v>65.2</v>
      </c>
    </row>
    <row r="99" spans="1:11" x14ac:dyDescent="0.3">
      <c r="A99" s="1">
        <v>45406</v>
      </c>
      <c r="B99" t="s">
        <v>93</v>
      </c>
      <c r="C99" s="6">
        <f>IF(
    RIGHT(Table1[[#This Row],[21K Gold Price per Gram]],4)=" EGP",
    VALUE(LEFT(Table1[[#This Row],[21K Gold Price per Gram]], LEN(Table1[[#This Row],[21K Gold Price per Gram]])-4)))</f>
        <v>3138.1</v>
      </c>
      <c r="I99" s="1">
        <v>45404</v>
      </c>
      <c r="J99" t="s">
        <v>1272</v>
      </c>
      <c r="K99" s="6">
        <f>IF(RIGHT(Table2[[#This Row],[21K Gold Price per Gram]],4)=" USD",VALUE(LEFT(Table2[[#This Row],[21K Gold Price per Gram]],LEN(Table2[[#This Row],[21K Gold Price per Gram]])-4)))</f>
        <v>65.400000000000006</v>
      </c>
    </row>
    <row r="100" spans="1:11" x14ac:dyDescent="0.3">
      <c r="A100" s="1">
        <v>45405</v>
      </c>
      <c r="B100" t="s">
        <v>94</v>
      </c>
      <c r="C100" s="6">
        <f>IF(
    RIGHT(Table1[[#This Row],[21K Gold Price per Gram]],4)=" EGP",
    VALUE(LEFT(Table1[[#This Row],[21K Gold Price per Gram]], LEN(Table1[[#This Row],[21K Gold Price per Gram]])-4)))</f>
        <v>3118.7</v>
      </c>
      <c r="I100" s="1">
        <v>45403</v>
      </c>
      <c r="J100" t="s">
        <v>1291</v>
      </c>
      <c r="K100" s="6">
        <f>IF(RIGHT(Table2[[#This Row],[21K Gold Price per Gram]],4)=" USD",VALUE(LEFT(Table2[[#This Row],[21K Gold Price per Gram]],LEN(Table2[[#This Row],[21K Gold Price per Gram]])-4)))</f>
        <v>67</v>
      </c>
    </row>
    <row r="101" spans="1:11" x14ac:dyDescent="0.3">
      <c r="A101" s="1">
        <v>45404</v>
      </c>
      <c r="B101" t="s">
        <v>95</v>
      </c>
      <c r="C101" s="6">
        <f>IF(
    RIGHT(Table1[[#This Row],[21K Gold Price per Gram]],4)=" EGP",
    VALUE(LEFT(Table1[[#This Row],[21K Gold Price per Gram]], LEN(Table1[[#This Row],[21K Gold Price per Gram]])-4)))</f>
        <v>3134.8</v>
      </c>
      <c r="I101" s="1">
        <v>45402</v>
      </c>
      <c r="J101" t="s">
        <v>1256</v>
      </c>
      <c r="K101" s="6">
        <f>IF(RIGHT(Table2[[#This Row],[21K Gold Price per Gram]],4)=" USD",VALUE(LEFT(Table2[[#This Row],[21K Gold Price per Gram]],LEN(Table2[[#This Row],[21K Gold Price per Gram]])-4)))</f>
        <v>67.2</v>
      </c>
    </row>
    <row r="102" spans="1:11" x14ac:dyDescent="0.3">
      <c r="A102" s="1">
        <v>45403</v>
      </c>
      <c r="B102" t="s">
        <v>96</v>
      </c>
      <c r="C102" s="6">
        <f>IF(
    RIGHT(Table1[[#This Row],[21K Gold Price per Gram]],4)=" EGP",
    VALUE(LEFT(Table1[[#This Row],[21K Gold Price per Gram]], LEN(Table1[[#This Row],[21K Gold Price per Gram]])-4)))</f>
        <v>3151.8</v>
      </c>
      <c r="I102" s="1">
        <v>45401</v>
      </c>
      <c r="J102" t="s">
        <v>1257</v>
      </c>
      <c r="K102" s="6">
        <f>IF(RIGHT(Table2[[#This Row],[21K Gold Price per Gram]],4)=" USD",VALUE(LEFT(Table2[[#This Row],[21K Gold Price per Gram]],LEN(Table2[[#This Row],[21K Gold Price per Gram]])-4)))</f>
        <v>67.099999999999994</v>
      </c>
    </row>
    <row r="103" spans="1:11" x14ac:dyDescent="0.3">
      <c r="A103" s="1">
        <v>45402</v>
      </c>
      <c r="B103" t="s">
        <v>97</v>
      </c>
      <c r="C103" s="6">
        <f>IF(
    RIGHT(Table1[[#This Row],[21K Gold Price per Gram]],4)=" EGP",
    VALUE(LEFT(Table1[[#This Row],[21K Gold Price per Gram]], LEN(Table1[[#This Row],[21K Gold Price per Gram]])-4)))</f>
        <v>3234.7</v>
      </c>
      <c r="I103" s="1">
        <v>45400</v>
      </c>
      <c r="J103" t="s">
        <v>1280</v>
      </c>
      <c r="K103" s="6">
        <f>IF(RIGHT(Table2[[#This Row],[21K Gold Price per Gram]],4)=" USD",VALUE(LEFT(Table2[[#This Row],[21K Gold Price per Gram]],LEN(Table2[[#This Row],[21K Gold Price per Gram]])-4)))</f>
        <v>66.8</v>
      </c>
    </row>
    <row r="104" spans="1:11" x14ac:dyDescent="0.3">
      <c r="A104" s="1">
        <v>45401</v>
      </c>
      <c r="B104" t="s">
        <v>98</v>
      </c>
      <c r="C104" s="6">
        <f>IF(
    RIGHT(Table1[[#This Row],[21K Gold Price per Gram]],4)=" EGP",
    VALUE(LEFT(Table1[[#This Row],[21K Gold Price per Gram]], LEN(Table1[[#This Row],[21K Gold Price per Gram]])-4)))</f>
        <v>3243.4</v>
      </c>
      <c r="I104" s="1">
        <v>45399</v>
      </c>
      <c r="J104" t="s">
        <v>1258</v>
      </c>
      <c r="K104" s="6">
        <f>IF(RIGHT(Table2[[#This Row],[21K Gold Price per Gram]],4)=" USD",VALUE(LEFT(Table2[[#This Row],[21K Gold Price per Gram]],LEN(Table2[[#This Row],[21K Gold Price per Gram]])-4)))</f>
        <v>66.400000000000006</v>
      </c>
    </row>
    <row r="105" spans="1:11" x14ac:dyDescent="0.3">
      <c r="A105" s="1">
        <v>45400</v>
      </c>
      <c r="B105" t="s">
        <v>99</v>
      </c>
      <c r="C105" s="6">
        <f>IF(
    RIGHT(Table1[[#This Row],[21K Gold Price per Gram]],4)=" EGP",
    VALUE(LEFT(Table1[[#This Row],[21K Gold Price per Gram]], LEN(Table1[[#This Row],[21K Gold Price per Gram]])-4)))</f>
        <v>3240.2</v>
      </c>
      <c r="I105" s="1">
        <v>45398</v>
      </c>
      <c r="J105" t="s">
        <v>1291</v>
      </c>
      <c r="K105" s="6">
        <f>IF(RIGHT(Table2[[#This Row],[21K Gold Price per Gram]],4)=" USD",VALUE(LEFT(Table2[[#This Row],[21K Gold Price per Gram]],LEN(Table2[[#This Row],[21K Gold Price per Gram]])-4)))</f>
        <v>67</v>
      </c>
    </row>
    <row r="106" spans="1:11" x14ac:dyDescent="0.3">
      <c r="A106" s="1">
        <v>45399</v>
      </c>
      <c r="B106" t="s">
        <v>100</v>
      </c>
      <c r="C106" s="6">
        <f>IF(
    RIGHT(Table1[[#This Row],[21K Gold Price per Gram]],4)=" EGP",
    VALUE(LEFT(Table1[[#This Row],[21K Gold Price per Gram]], LEN(Table1[[#This Row],[21K Gold Price per Gram]])-4)))</f>
        <v>3230.6</v>
      </c>
      <c r="I106" s="1">
        <v>45397</v>
      </c>
      <c r="J106" t="s">
        <v>1291</v>
      </c>
      <c r="K106" s="6">
        <f>IF(RIGHT(Table2[[#This Row],[21K Gold Price per Gram]],4)=" USD",VALUE(LEFT(Table2[[#This Row],[21K Gold Price per Gram]],LEN(Table2[[#This Row],[21K Gold Price per Gram]])-4)))</f>
        <v>67</v>
      </c>
    </row>
    <row r="107" spans="1:11" x14ac:dyDescent="0.3">
      <c r="A107" s="1">
        <v>45398</v>
      </c>
      <c r="B107" t="s">
        <v>101</v>
      </c>
      <c r="C107" s="6">
        <f>IF(
    RIGHT(Table1[[#This Row],[21K Gold Price per Gram]],4)=" EGP",
    VALUE(LEFT(Table1[[#This Row],[21K Gold Price per Gram]], LEN(Table1[[#This Row],[21K Gold Price per Gram]])-4)))</f>
        <v>3220.9</v>
      </c>
      <c r="I107" s="1">
        <v>45396</v>
      </c>
      <c r="J107" t="s">
        <v>1269</v>
      </c>
      <c r="K107" s="6">
        <f>IF(RIGHT(Table2[[#This Row],[21K Gold Price per Gram]],4)=" USD",VALUE(LEFT(Table2[[#This Row],[21K Gold Price per Gram]],LEN(Table2[[#This Row],[21K Gold Price per Gram]])-4)))</f>
        <v>66.2</v>
      </c>
    </row>
    <row r="108" spans="1:11" x14ac:dyDescent="0.3">
      <c r="A108" s="1">
        <v>45397</v>
      </c>
      <c r="B108" t="s">
        <v>102</v>
      </c>
      <c r="C108" s="6">
        <f>IF(
    RIGHT(Table1[[#This Row],[21K Gold Price per Gram]],4)=" EGP",
    VALUE(LEFT(Table1[[#This Row],[21K Gold Price per Gram]], LEN(Table1[[#This Row],[21K Gold Price per Gram]])-4)))</f>
        <v>3249.9</v>
      </c>
      <c r="I108" s="1">
        <v>45395</v>
      </c>
      <c r="J108" t="s">
        <v>1282</v>
      </c>
      <c r="K108" s="6">
        <f>IF(RIGHT(Table2[[#This Row],[21K Gold Price per Gram]],4)=" USD",VALUE(LEFT(Table2[[#This Row],[21K Gold Price per Gram]],LEN(Table2[[#This Row],[21K Gold Price per Gram]])-4)))</f>
        <v>65.8</v>
      </c>
    </row>
    <row r="109" spans="1:11" x14ac:dyDescent="0.3">
      <c r="A109" s="1">
        <v>45396</v>
      </c>
      <c r="B109" t="s">
        <v>103</v>
      </c>
      <c r="C109" s="6">
        <f>IF(
    RIGHT(Table1[[#This Row],[21K Gold Price per Gram]],4)=" EGP",
    VALUE(LEFT(Table1[[#This Row],[21K Gold Price per Gram]], LEN(Table1[[#This Row],[21K Gold Price per Gram]])-4)))</f>
        <v>3232.5</v>
      </c>
      <c r="I109" s="1">
        <v>45394</v>
      </c>
      <c r="J109" t="s">
        <v>1282</v>
      </c>
      <c r="K109" s="6">
        <f>IF(RIGHT(Table2[[#This Row],[21K Gold Price per Gram]],4)=" USD",VALUE(LEFT(Table2[[#This Row],[21K Gold Price per Gram]],LEN(Table2[[#This Row],[21K Gold Price per Gram]])-4)))</f>
        <v>65.8</v>
      </c>
    </row>
    <row r="110" spans="1:11" x14ac:dyDescent="0.3">
      <c r="A110" s="1">
        <v>45395</v>
      </c>
      <c r="B110" t="s">
        <v>104</v>
      </c>
      <c r="C110" s="6">
        <f>IF(
    RIGHT(Table1[[#This Row],[21K Gold Price per Gram]],4)=" EGP",
    VALUE(LEFT(Table1[[#This Row],[21K Gold Price per Gram]], LEN(Table1[[#This Row],[21K Gold Price per Gram]])-4)))</f>
        <v>3147.7</v>
      </c>
      <c r="I110" s="1">
        <v>45393</v>
      </c>
      <c r="J110" t="s">
        <v>1292</v>
      </c>
      <c r="K110" s="6">
        <f>IF(RIGHT(Table2[[#This Row],[21K Gold Price per Gram]],4)=" USD",VALUE(LEFT(Table2[[#This Row],[21K Gold Price per Gram]],LEN(Table2[[#This Row],[21K Gold Price per Gram]])-4)))</f>
        <v>66.7</v>
      </c>
    </row>
    <row r="111" spans="1:11" x14ac:dyDescent="0.3">
      <c r="A111" s="1">
        <v>45394</v>
      </c>
      <c r="B111" t="s">
        <v>105</v>
      </c>
      <c r="C111" s="6">
        <f>IF(
    RIGHT(Table1[[#This Row],[21K Gold Price per Gram]],4)=" EGP",
    VALUE(LEFT(Table1[[#This Row],[21K Gold Price per Gram]], LEN(Table1[[#This Row],[21K Gold Price per Gram]])-4)))</f>
        <v>3133.1</v>
      </c>
      <c r="I111" s="1">
        <v>45392</v>
      </c>
      <c r="J111" t="s">
        <v>1285</v>
      </c>
      <c r="K111" s="6">
        <f>IF(RIGHT(Table2[[#This Row],[21K Gold Price per Gram]],4)=" USD",VALUE(LEFT(Table2[[#This Row],[21K Gold Price per Gram]],LEN(Table2[[#This Row],[21K Gold Price per Gram]])-4)))</f>
        <v>65.599999999999994</v>
      </c>
    </row>
    <row r="112" spans="1:11" x14ac:dyDescent="0.3">
      <c r="A112" s="1">
        <v>45393</v>
      </c>
      <c r="B112" t="s">
        <v>106</v>
      </c>
      <c r="C112" s="6">
        <f>IF(
    RIGHT(Table1[[#This Row],[21K Gold Price per Gram]],4)=" EGP",
    VALUE(LEFT(Table1[[#This Row],[21K Gold Price per Gram]], LEN(Table1[[#This Row],[21K Gold Price per Gram]])-4)))</f>
        <v>3127.7</v>
      </c>
      <c r="I112" s="1">
        <v>45391</v>
      </c>
      <c r="J112" t="s">
        <v>1284</v>
      </c>
      <c r="K112" s="6">
        <f>IF(RIGHT(Table2[[#This Row],[21K Gold Price per Gram]],4)=" USD",VALUE(LEFT(Table2[[#This Row],[21K Gold Price per Gram]],LEN(Table2[[#This Row],[21K Gold Price per Gram]])-4)))</f>
        <v>66.099999999999994</v>
      </c>
    </row>
    <row r="113" spans="1:11" x14ac:dyDescent="0.3">
      <c r="A113" s="1">
        <v>45392</v>
      </c>
      <c r="B113" t="s">
        <v>107</v>
      </c>
      <c r="C113" s="6">
        <f>IF(
    RIGHT(Table1[[#This Row],[21K Gold Price per Gram]],4)=" EGP",
    VALUE(LEFT(Table1[[#This Row],[21K Gold Price per Gram]], LEN(Table1[[#This Row],[21K Gold Price per Gram]])-4)))</f>
        <v>3171.5</v>
      </c>
      <c r="I113" s="1">
        <v>45390</v>
      </c>
      <c r="J113" t="s">
        <v>1283</v>
      </c>
      <c r="K113" s="6">
        <f>IF(RIGHT(Table2[[#This Row],[21K Gold Price per Gram]],4)=" USD",VALUE(LEFT(Table2[[#This Row],[21K Gold Price per Gram]],LEN(Table2[[#This Row],[21K Gold Price per Gram]])-4)))</f>
        <v>65.7</v>
      </c>
    </row>
    <row r="114" spans="1:11" x14ac:dyDescent="0.3">
      <c r="A114" s="1">
        <v>45391</v>
      </c>
      <c r="B114" t="s">
        <v>108</v>
      </c>
      <c r="C114" s="6">
        <f>IF(
    RIGHT(Table1[[#This Row],[21K Gold Price per Gram]],4)=" EGP",
    VALUE(LEFT(Table1[[#This Row],[21K Gold Price per Gram]], LEN(Table1[[#This Row],[21K Gold Price per Gram]])-4)))</f>
        <v>3118.9</v>
      </c>
      <c r="I114" s="1">
        <v>45389</v>
      </c>
      <c r="J114" t="s">
        <v>1277</v>
      </c>
      <c r="K114" s="6">
        <f>IF(RIGHT(Table2[[#This Row],[21K Gold Price per Gram]],4)=" USD",VALUE(LEFT(Table2[[#This Row],[21K Gold Price per Gram]],LEN(Table2[[#This Row],[21K Gold Price per Gram]])-4)))</f>
        <v>64.900000000000006</v>
      </c>
    </row>
    <row r="115" spans="1:11" x14ac:dyDescent="0.3">
      <c r="A115" s="1">
        <v>45390</v>
      </c>
      <c r="B115" t="s">
        <v>109</v>
      </c>
      <c r="C115" s="6">
        <f>IF(
    RIGHT(Table1[[#This Row],[21K Gold Price per Gram]],4)=" EGP",
    VALUE(LEFT(Table1[[#This Row],[21K Gold Price per Gram]], LEN(Table1[[#This Row],[21K Gold Price per Gram]])-4)))</f>
        <v>3140.8</v>
      </c>
      <c r="I115" s="1">
        <v>45388</v>
      </c>
      <c r="J115" t="s">
        <v>1272</v>
      </c>
      <c r="K115" s="6">
        <f>IF(RIGHT(Table2[[#This Row],[21K Gold Price per Gram]],4)=" USD",VALUE(LEFT(Table2[[#This Row],[21K Gold Price per Gram]],LEN(Table2[[#This Row],[21K Gold Price per Gram]])-4)))</f>
        <v>65.400000000000006</v>
      </c>
    </row>
    <row r="116" spans="1:11" x14ac:dyDescent="0.3">
      <c r="A116" s="1">
        <v>45389</v>
      </c>
      <c r="B116" t="s">
        <v>110</v>
      </c>
      <c r="C116" s="6">
        <f>IF(
    RIGHT(Table1[[#This Row],[21K Gold Price per Gram]],4)=" EGP",
    VALUE(LEFT(Table1[[#This Row],[21K Gold Price per Gram]], LEN(Table1[[#This Row],[21K Gold Price per Gram]])-4)))</f>
        <v>3123.8</v>
      </c>
      <c r="I116" s="1">
        <v>45387</v>
      </c>
      <c r="J116" t="s">
        <v>1272</v>
      </c>
      <c r="K116" s="6">
        <f>IF(RIGHT(Table2[[#This Row],[21K Gold Price per Gram]],4)=" USD",VALUE(LEFT(Table2[[#This Row],[21K Gold Price per Gram]],LEN(Table2[[#This Row],[21K Gold Price per Gram]])-4)))</f>
        <v>65.400000000000006</v>
      </c>
    </row>
    <row r="117" spans="1:11" x14ac:dyDescent="0.3">
      <c r="A117" s="1">
        <v>45388</v>
      </c>
      <c r="B117" t="s">
        <v>111</v>
      </c>
      <c r="C117" s="6">
        <f>IF(
    RIGHT(Table1[[#This Row],[21K Gold Price per Gram]],4)=" EGP",
    VALUE(LEFT(Table1[[#This Row],[21K Gold Price per Gram]], LEN(Table1[[#This Row],[21K Gold Price per Gram]])-4)))</f>
        <v>3079.5</v>
      </c>
      <c r="I117" s="1">
        <v>45386</v>
      </c>
      <c r="J117" t="s">
        <v>1279</v>
      </c>
      <c r="K117" s="6">
        <f>IF(RIGHT(Table2[[#This Row],[21K Gold Price per Gram]],4)=" USD",VALUE(LEFT(Table2[[#This Row],[21K Gold Price per Gram]],LEN(Table2[[#This Row],[21K Gold Price per Gram]])-4)))</f>
        <v>64.400000000000006</v>
      </c>
    </row>
    <row r="118" spans="1:11" x14ac:dyDescent="0.3">
      <c r="A118" s="1">
        <v>45387</v>
      </c>
      <c r="B118" t="s">
        <v>112</v>
      </c>
      <c r="C118" s="6">
        <f>IF(
    RIGHT(Table1[[#This Row],[21K Gold Price per Gram]],4)=" EGP",
    VALUE(LEFT(Table1[[#This Row],[21K Gold Price per Gram]], LEN(Table1[[#This Row],[21K Gold Price per Gram]])-4)))</f>
        <v>3100.6</v>
      </c>
      <c r="I118" s="1">
        <v>45385</v>
      </c>
      <c r="J118" t="s">
        <v>1273</v>
      </c>
      <c r="K118" s="6">
        <f>IF(RIGHT(Table2[[#This Row],[21K Gold Price per Gram]],4)=" USD",VALUE(LEFT(Table2[[#This Row],[21K Gold Price per Gram]],LEN(Table2[[#This Row],[21K Gold Price per Gram]])-4)))</f>
        <v>64.599999999999994</v>
      </c>
    </row>
    <row r="119" spans="1:11" x14ac:dyDescent="0.3">
      <c r="A119" s="1">
        <v>45386</v>
      </c>
      <c r="B119" t="s">
        <v>113</v>
      </c>
      <c r="C119" s="6">
        <f>IF(
    RIGHT(Table1[[#This Row],[21K Gold Price per Gram]],4)=" EGP",
    VALUE(LEFT(Table1[[#This Row],[21K Gold Price per Gram]], LEN(Table1[[#This Row],[21K Gold Price per Gram]])-4)))</f>
        <v>3097.7</v>
      </c>
      <c r="I119" s="1">
        <v>45384</v>
      </c>
      <c r="J119" t="s">
        <v>1293</v>
      </c>
      <c r="K119" s="6">
        <f>IF(RIGHT(Table2[[#This Row],[21K Gold Price per Gram]],4)=" USD",VALUE(LEFT(Table2[[#This Row],[21K Gold Price per Gram]],LEN(Table2[[#This Row],[21K Gold Price per Gram]])-4)))</f>
        <v>64.099999999999994</v>
      </c>
    </row>
    <row r="120" spans="1:11" x14ac:dyDescent="0.3">
      <c r="A120" s="1">
        <v>45385</v>
      </c>
      <c r="B120" t="s">
        <v>114</v>
      </c>
      <c r="C120" s="6">
        <f>IF(
    RIGHT(Table1[[#This Row],[21K Gold Price per Gram]],4)=" EGP",
    VALUE(LEFT(Table1[[#This Row],[21K Gold Price per Gram]], LEN(Table1[[#This Row],[21K Gold Price per Gram]])-4)))</f>
        <v>3046.9</v>
      </c>
      <c r="I120" s="1">
        <v>45383</v>
      </c>
      <c r="J120" t="s">
        <v>1294</v>
      </c>
      <c r="K120" s="6">
        <f>IF(RIGHT(Table2[[#This Row],[21K Gold Price per Gram]],4)=" USD",VALUE(LEFT(Table2[[#This Row],[21K Gold Price per Gram]],LEN(Table2[[#This Row],[21K Gold Price per Gram]])-4)))</f>
        <v>63.2</v>
      </c>
    </row>
    <row r="121" spans="1:11" x14ac:dyDescent="0.3">
      <c r="A121" s="1">
        <v>45384</v>
      </c>
      <c r="B121" t="s">
        <v>115</v>
      </c>
      <c r="C121" s="6">
        <f>IF(
    RIGHT(Table1[[#This Row],[21K Gold Price per Gram]],4)=" EGP",
    VALUE(LEFT(Table1[[#This Row],[21K Gold Price per Gram]], LEN(Table1[[#This Row],[21K Gold Price per Gram]])-4)))</f>
        <v>3059.5</v>
      </c>
      <c r="I121" s="1">
        <v>45382</v>
      </c>
      <c r="J121" t="s">
        <v>1295</v>
      </c>
      <c r="K121" s="6">
        <f>IF(RIGHT(Table2[[#This Row],[21K Gold Price per Gram]],4)=" USD",VALUE(LEFT(Table2[[#This Row],[21K Gold Price per Gram]],LEN(Table2[[#This Row],[21K Gold Price per Gram]])-4)))</f>
        <v>62.8</v>
      </c>
    </row>
    <row r="122" spans="1:11" x14ac:dyDescent="0.3">
      <c r="A122" s="1">
        <v>45383</v>
      </c>
      <c r="B122" t="s">
        <v>116</v>
      </c>
      <c r="C122" s="6">
        <f>IF(
    RIGHT(Table1[[#This Row],[21K Gold Price per Gram]],4)=" EGP",
    VALUE(LEFT(Table1[[#This Row],[21K Gold Price per Gram]], LEN(Table1[[#This Row],[21K Gold Price per Gram]])-4)))</f>
        <v>3024.2</v>
      </c>
      <c r="I122" s="1">
        <v>45381</v>
      </c>
      <c r="J122" t="s">
        <v>1295</v>
      </c>
      <c r="K122" s="6">
        <f>IF(RIGHT(Table2[[#This Row],[21K Gold Price per Gram]],4)=" USD",VALUE(LEFT(Table2[[#This Row],[21K Gold Price per Gram]],LEN(Table2[[#This Row],[21K Gold Price per Gram]])-4)))</f>
        <v>62.8</v>
      </c>
    </row>
    <row r="123" spans="1:11" x14ac:dyDescent="0.3">
      <c r="A123" s="1">
        <v>45382</v>
      </c>
      <c r="B123" t="s">
        <v>117</v>
      </c>
      <c r="C123" s="6">
        <f>IF(
    RIGHT(Table1[[#This Row],[21K Gold Price per Gram]],4)=" EGP",
    VALUE(LEFT(Table1[[#This Row],[21K Gold Price per Gram]], LEN(Table1[[#This Row],[21K Gold Price per Gram]])-4)))</f>
        <v>3011.7</v>
      </c>
      <c r="I123" s="1">
        <v>45380</v>
      </c>
      <c r="J123" t="s">
        <v>1295</v>
      </c>
      <c r="K123" s="6">
        <f>IF(RIGHT(Table2[[#This Row],[21K Gold Price per Gram]],4)=" USD",VALUE(LEFT(Table2[[#This Row],[21K Gold Price per Gram]],LEN(Table2[[#This Row],[21K Gold Price per Gram]])-4)))</f>
        <v>62.8</v>
      </c>
    </row>
    <row r="124" spans="1:11" x14ac:dyDescent="0.3">
      <c r="A124" s="1">
        <v>45381</v>
      </c>
      <c r="B124" t="s">
        <v>118</v>
      </c>
      <c r="C124" s="6">
        <f>IF(
    RIGHT(Table1[[#This Row],[21K Gold Price per Gram]],4)=" EGP",
    VALUE(LEFT(Table1[[#This Row],[21K Gold Price per Gram]], LEN(Table1[[#This Row],[21K Gold Price per Gram]])-4)))</f>
        <v>2982</v>
      </c>
      <c r="I124" s="1">
        <v>45379</v>
      </c>
      <c r="J124" t="s">
        <v>1295</v>
      </c>
      <c r="K124" s="6">
        <f>IF(RIGHT(Table2[[#This Row],[21K Gold Price per Gram]],4)=" USD",VALUE(LEFT(Table2[[#This Row],[21K Gold Price per Gram]],LEN(Table2[[#This Row],[21K Gold Price per Gram]])-4)))</f>
        <v>62.8</v>
      </c>
    </row>
    <row r="125" spans="1:11" x14ac:dyDescent="0.3">
      <c r="A125" s="1">
        <v>45380</v>
      </c>
      <c r="B125" t="s">
        <v>119</v>
      </c>
      <c r="C125" s="6">
        <f>IF(
    RIGHT(Table1[[#This Row],[21K Gold Price per Gram]],4)=" EGP",
    VALUE(LEFT(Table1[[#This Row],[21K Gold Price per Gram]], LEN(Table1[[#This Row],[21K Gold Price per Gram]])-4)))</f>
        <v>2973.8</v>
      </c>
      <c r="I125" s="1">
        <v>45378</v>
      </c>
      <c r="J125" t="s">
        <v>1296</v>
      </c>
      <c r="K125" s="6">
        <f>IF(RIGHT(Table2[[#This Row],[21K Gold Price per Gram]],4)=" USD",VALUE(LEFT(Table2[[#This Row],[21K Gold Price per Gram]],LEN(Table2[[#This Row],[21K Gold Price per Gram]])-4)))</f>
        <v>61.6</v>
      </c>
    </row>
    <row r="126" spans="1:11" x14ac:dyDescent="0.3">
      <c r="A126" s="1">
        <v>45379</v>
      </c>
      <c r="B126" t="s">
        <v>119</v>
      </c>
      <c r="C126" s="6">
        <f>IF(
    RIGHT(Table1[[#This Row],[21K Gold Price per Gram]],4)=" EGP",
    VALUE(LEFT(Table1[[#This Row],[21K Gold Price per Gram]], LEN(Table1[[#This Row],[21K Gold Price per Gram]])-4)))</f>
        <v>2973.8</v>
      </c>
      <c r="I126" s="1">
        <v>45377</v>
      </c>
      <c r="J126" t="s">
        <v>1297</v>
      </c>
      <c r="K126" s="6">
        <f>IF(RIGHT(Table2[[#This Row],[21K Gold Price per Gram]],4)=" USD",VALUE(LEFT(Table2[[#This Row],[21K Gold Price per Gram]],LEN(Table2[[#This Row],[21K Gold Price per Gram]])-4)))</f>
        <v>61.2</v>
      </c>
    </row>
    <row r="127" spans="1:11" x14ac:dyDescent="0.3">
      <c r="A127" s="1">
        <v>45378</v>
      </c>
      <c r="B127" t="s">
        <v>120</v>
      </c>
      <c r="C127" s="6">
        <f>IF(
    RIGHT(Table1[[#This Row],[21K Gold Price per Gram]],4)=" EGP",
    VALUE(LEFT(Table1[[#This Row],[21K Gold Price per Gram]], LEN(Table1[[#This Row],[21K Gold Price per Gram]])-4)))</f>
        <v>2975.3</v>
      </c>
      <c r="I127" s="1">
        <v>45376</v>
      </c>
      <c r="J127" t="s">
        <v>1298</v>
      </c>
      <c r="K127" s="6">
        <f>IF(RIGHT(Table2[[#This Row],[21K Gold Price per Gram]],4)=" USD",VALUE(LEFT(Table2[[#This Row],[21K Gold Price per Gram]],LEN(Table2[[#This Row],[21K Gold Price per Gram]])-4)))</f>
        <v>61</v>
      </c>
    </row>
    <row r="128" spans="1:11" x14ac:dyDescent="0.3">
      <c r="A128" s="1">
        <v>45377</v>
      </c>
      <c r="B128" t="s">
        <v>121</v>
      </c>
      <c r="C128" s="6">
        <f>IF(
    RIGHT(Table1[[#This Row],[21K Gold Price per Gram]],4)=" EGP",
    VALUE(LEFT(Table1[[#This Row],[21K Gold Price per Gram]], LEN(Table1[[#This Row],[21K Gold Price per Gram]])-4)))</f>
        <v>2912.8</v>
      </c>
      <c r="I128" s="1">
        <v>45375</v>
      </c>
      <c r="J128" t="s">
        <v>1299</v>
      </c>
      <c r="K128" s="6">
        <f>IF(RIGHT(Table2[[#This Row],[21K Gold Price per Gram]],4)=" USD",VALUE(LEFT(Table2[[#This Row],[21K Gold Price per Gram]],LEN(Table2[[#This Row],[21K Gold Price per Gram]])-4)))</f>
        <v>60.8</v>
      </c>
    </row>
    <row r="129" spans="1:11" x14ac:dyDescent="0.3">
      <c r="A129" s="1">
        <v>45376</v>
      </c>
      <c r="B129" t="s">
        <v>122</v>
      </c>
      <c r="C129" s="6">
        <f>IF(
    RIGHT(Table1[[#This Row],[21K Gold Price per Gram]],4)=" EGP",
    VALUE(LEFT(Table1[[#This Row],[21K Gold Price per Gram]], LEN(Table1[[#This Row],[21K Gold Price per Gram]])-4)))</f>
        <v>2926.4</v>
      </c>
      <c r="I129" s="1">
        <v>45374</v>
      </c>
      <c r="J129" t="s">
        <v>1299</v>
      </c>
      <c r="K129" s="6">
        <f>IF(RIGHT(Table2[[#This Row],[21K Gold Price per Gram]],4)=" USD",VALUE(LEFT(Table2[[#This Row],[21K Gold Price per Gram]],LEN(Table2[[#This Row],[21K Gold Price per Gram]])-4)))</f>
        <v>60.8</v>
      </c>
    </row>
    <row r="130" spans="1:11" x14ac:dyDescent="0.3">
      <c r="A130" s="1">
        <v>45375</v>
      </c>
      <c r="B130" t="s">
        <v>123</v>
      </c>
      <c r="C130" s="6">
        <f>IF(
    RIGHT(Table1[[#This Row],[21K Gold Price per Gram]],4)=" EGP",
    VALUE(LEFT(Table1[[#This Row],[21K Gold Price per Gram]], LEN(Table1[[#This Row],[21K Gold Price per Gram]])-4)))</f>
        <v>2892.5</v>
      </c>
      <c r="I130" s="1">
        <v>45373</v>
      </c>
      <c r="J130" t="s">
        <v>1299</v>
      </c>
      <c r="K130" s="6">
        <f>IF(RIGHT(Table2[[#This Row],[21K Gold Price per Gram]],4)=" USD",VALUE(LEFT(Table2[[#This Row],[21K Gold Price per Gram]],LEN(Table2[[#This Row],[21K Gold Price per Gram]])-4)))</f>
        <v>60.8</v>
      </c>
    </row>
    <row r="131" spans="1:11" x14ac:dyDescent="0.3">
      <c r="A131" s="1">
        <v>45374</v>
      </c>
      <c r="B131" t="s">
        <v>124</v>
      </c>
      <c r="C131" s="6">
        <f>IF(
    RIGHT(Table1[[#This Row],[21K Gold Price per Gram]],4)=" EGP",
    VALUE(LEFT(Table1[[#This Row],[21K Gold Price per Gram]], LEN(Table1[[#This Row],[21K Gold Price per Gram]])-4)))</f>
        <v>2845.5</v>
      </c>
      <c r="I131" s="1">
        <v>45372</v>
      </c>
      <c r="J131" t="s">
        <v>1300</v>
      </c>
      <c r="K131" s="6">
        <f>IF(RIGHT(Table2[[#This Row],[21K Gold Price per Gram]],4)=" USD",VALUE(LEFT(Table2[[#This Row],[21K Gold Price per Gram]],LEN(Table2[[#This Row],[21K Gold Price per Gram]])-4)))</f>
        <v>61.3</v>
      </c>
    </row>
    <row r="132" spans="1:11" x14ac:dyDescent="0.3">
      <c r="A132" s="1">
        <v>45373</v>
      </c>
      <c r="B132" t="s">
        <v>125</v>
      </c>
      <c r="C132" s="6">
        <f>IF(
    RIGHT(Table1[[#This Row],[21K Gold Price per Gram]],4)=" EGP",
    VALUE(LEFT(Table1[[#This Row],[21K Gold Price per Gram]], LEN(Table1[[#This Row],[21K Gold Price per Gram]])-4)))</f>
        <v>2828.6</v>
      </c>
      <c r="I132" s="1">
        <v>45371</v>
      </c>
      <c r="J132" t="s">
        <v>1301</v>
      </c>
      <c r="K132" s="6">
        <f>IF(RIGHT(Table2[[#This Row],[21K Gold Price per Gram]],4)=" USD",VALUE(LEFT(Table2[[#This Row],[21K Gold Price per Gram]],LEN(Table2[[#This Row],[21K Gold Price per Gram]])-4)))</f>
        <v>61.4</v>
      </c>
    </row>
    <row r="133" spans="1:11" x14ac:dyDescent="0.3">
      <c r="A133" s="1">
        <v>45372</v>
      </c>
      <c r="B133" t="s">
        <v>126</v>
      </c>
      <c r="C133" s="6">
        <f>IF(
    RIGHT(Table1[[#This Row],[21K Gold Price per Gram]],4)=" EGP",
    VALUE(LEFT(Table1[[#This Row],[21K Gold Price per Gram]], LEN(Table1[[#This Row],[21K Gold Price per Gram]])-4)))</f>
        <v>2843.7</v>
      </c>
      <c r="I133" s="1">
        <v>45370</v>
      </c>
      <c r="J133" t="s">
        <v>1302</v>
      </c>
      <c r="K133" s="6">
        <f>IF(RIGHT(Table2[[#This Row],[21K Gold Price per Gram]],4)=" USD",VALUE(LEFT(Table2[[#This Row],[21K Gold Price per Gram]],LEN(Table2[[#This Row],[21K Gold Price per Gram]])-4)))</f>
        <v>60.6</v>
      </c>
    </row>
    <row r="134" spans="1:11" x14ac:dyDescent="0.3">
      <c r="A134" s="1">
        <v>45371</v>
      </c>
      <c r="B134" t="s">
        <v>127</v>
      </c>
      <c r="C134" s="6">
        <f>IF(
    RIGHT(Table1[[#This Row],[21K Gold Price per Gram]],4)=" EGP",
    VALUE(LEFT(Table1[[#This Row],[21K Gold Price per Gram]], LEN(Table1[[#This Row],[21K Gold Price per Gram]])-4)))</f>
        <v>2858.9</v>
      </c>
      <c r="I134" s="1">
        <v>45369</v>
      </c>
      <c r="J134" t="s">
        <v>1303</v>
      </c>
      <c r="K134" s="6">
        <f>IF(RIGHT(Table2[[#This Row],[21K Gold Price per Gram]],4)=" USD",VALUE(LEFT(Table2[[#This Row],[21K Gold Price per Gram]],LEN(Table2[[#This Row],[21K Gold Price per Gram]])-4)))</f>
        <v>60.7</v>
      </c>
    </row>
    <row r="135" spans="1:11" x14ac:dyDescent="0.3">
      <c r="A135" s="1">
        <v>45370</v>
      </c>
      <c r="B135" t="s">
        <v>128</v>
      </c>
      <c r="C135" s="6">
        <f>IF(
    RIGHT(Table1[[#This Row],[21K Gold Price per Gram]],4)=" EGP",
    VALUE(LEFT(Table1[[#This Row],[21K Gold Price per Gram]], LEN(Table1[[#This Row],[21K Gold Price per Gram]])-4)))</f>
        <v>2877.9</v>
      </c>
      <c r="I135" s="1">
        <v>45368</v>
      </c>
      <c r="J135" t="s">
        <v>1302</v>
      </c>
      <c r="K135" s="6">
        <f>IF(RIGHT(Table2[[#This Row],[21K Gold Price per Gram]],4)=" USD",VALUE(LEFT(Table2[[#This Row],[21K Gold Price per Gram]],LEN(Table2[[#This Row],[21K Gold Price per Gram]])-4)))</f>
        <v>60.6</v>
      </c>
    </row>
    <row r="136" spans="1:11" x14ac:dyDescent="0.3">
      <c r="A136" s="1">
        <v>45369</v>
      </c>
      <c r="B136" t="s">
        <v>129</v>
      </c>
      <c r="C136" s="6">
        <f>IF(
    RIGHT(Table1[[#This Row],[21K Gold Price per Gram]],4)=" EGP",
    VALUE(LEFT(Table1[[#This Row],[21K Gold Price per Gram]], LEN(Table1[[#This Row],[21K Gold Price per Gram]])-4)))</f>
        <v>2851.4</v>
      </c>
      <c r="I136" s="1">
        <v>45367</v>
      </c>
      <c r="J136" t="s">
        <v>1302</v>
      </c>
      <c r="K136" s="6">
        <f>IF(RIGHT(Table2[[#This Row],[21K Gold Price per Gram]],4)=" USD",VALUE(LEFT(Table2[[#This Row],[21K Gold Price per Gram]],LEN(Table2[[#This Row],[21K Gold Price per Gram]])-4)))</f>
        <v>60.6</v>
      </c>
    </row>
    <row r="137" spans="1:11" x14ac:dyDescent="0.3">
      <c r="A137" s="1">
        <v>45368</v>
      </c>
      <c r="B137" t="s">
        <v>130</v>
      </c>
      <c r="C137" s="6">
        <f>IF(
    RIGHT(Table1[[#This Row],[21K Gold Price per Gram]],4)=" EGP",
    VALUE(LEFT(Table1[[#This Row],[21K Gold Price per Gram]], LEN(Table1[[#This Row],[21K Gold Price per Gram]])-4)))</f>
        <v>2857.7</v>
      </c>
      <c r="I137" s="1">
        <v>45366</v>
      </c>
      <c r="J137" t="s">
        <v>1302</v>
      </c>
      <c r="K137" s="6">
        <f>IF(RIGHT(Table2[[#This Row],[21K Gold Price per Gram]],4)=" USD",VALUE(LEFT(Table2[[#This Row],[21K Gold Price per Gram]],LEN(Table2[[#This Row],[21K Gold Price per Gram]])-4)))</f>
        <v>60.6</v>
      </c>
    </row>
    <row r="138" spans="1:11" x14ac:dyDescent="0.3">
      <c r="A138" s="1">
        <v>45367</v>
      </c>
      <c r="B138" t="s">
        <v>131</v>
      </c>
      <c r="C138" s="6">
        <f>IF(
    RIGHT(Table1[[#This Row],[21K Gold Price per Gram]],4)=" EGP",
    VALUE(LEFT(Table1[[#This Row],[21K Gold Price per Gram]], LEN(Table1[[#This Row],[21K Gold Price per Gram]])-4)))</f>
        <v>2896.9</v>
      </c>
      <c r="I138" s="1">
        <v>45365</v>
      </c>
      <c r="J138" t="s">
        <v>1299</v>
      </c>
      <c r="K138" s="6">
        <f>IF(RIGHT(Table2[[#This Row],[21K Gold Price per Gram]],4)=" USD",VALUE(LEFT(Table2[[#This Row],[21K Gold Price per Gram]],LEN(Table2[[#This Row],[21K Gold Price per Gram]])-4)))</f>
        <v>60.8</v>
      </c>
    </row>
    <row r="139" spans="1:11" x14ac:dyDescent="0.3">
      <c r="A139" s="1">
        <v>45366</v>
      </c>
      <c r="B139" t="s">
        <v>132</v>
      </c>
      <c r="C139" s="6">
        <f>IF(
    RIGHT(Table1[[#This Row],[21K Gold Price per Gram]],4)=" EGP",
    VALUE(LEFT(Table1[[#This Row],[21K Gold Price per Gram]], LEN(Table1[[#This Row],[21K Gold Price per Gram]])-4)))</f>
        <v>2893.1</v>
      </c>
      <c r="I139" s="1">
        <v>45364</v>
      </c>
      <c r="J139" t="s">
        <v>1298</v>
      </c>
      <c r="K139" s="6">
        <f>IF(RIGHT(Table2[[#This Row],[21K Gold Price per Gram]],4)=" USD",VALUE(LEFT(Table2[[#This Row],[21K Gold Price per Gram]],LEN(Table2[[#This Row],[21K Gold Price per Gram]])-4)))</f>
        <v>61</v>
      </c>
    </row>
    <row r="140" spans="1:11" x14ac:dyDescent="0.3">
      <c r="A140" s="1">
        <v>45365</v>
      </c>
      <c r="B140" t="s">
        <v>133</v>
      </c>
      <c r="C140" s="6">
        <f>IF(
    RIGHT(Table1[[#This Row],[21K Gold Price per Gram]],4)=" EGP",
    VALUE(LEFT(Table1[[#This Row],[21K Gold Price per Gram]], LEN(Table1[[#This Row],[21K Gold Price per Gram]])-4)))</f>
        <v>2896.3</v>
      </c>
      <c r="I140" s="1">
        <v>45363</v>
      </c>
      <c r="J140" t="s">
        <v>1302</v>
      </c>
      <c r="K140" s="6">
        <f>IF(RIGHT(Table2[[#This Row],[21K Gold Price per Gram]],4)=" USD",VALUE(LEFT(Table2[[#This Row],[21K Gold Price per Gram]],LEN(Table2[[#This Row],[21K Gold Price per Gram]])-4)))</f>
        <v>60.6</v>
      </c>
    </row>
    <row r="141" spans="1:11" x14ac:dyDescent="0.3">
      <c r="A141" s="1">
        <v>45364</v>
      </c>
      <c r="B141" t="s">
        <v>134</v>
      </c>
      <c r="C141" s="6">
        <f>IF(
    RIGHT(Table1[[#This Row],[21K Gold Price per Gram]],4)=" EGP",
    VALUE(LEFT(Table1[[#This Row],[21K Gold Price per Gram]], LEN(Table1[[#This Row],[21K Gold Price per Gram]])-4)))</f>
        <v>2904.3</v>
      </c>
      <c r="I141" s="1">
        <v>45362</v>
      </c>
      <c r="J141" t="s">
        <v>1300</v>
      </c>
      <c r="K141" s="6">
        <f>IF(RIGHT(Table2[[#This Row],[21K Gold Price per Gram]],4)=" USD",VALUE(LEFT(Table2[[#This Row],[21K Gold Price per Gram]],LEN(Table2[[#This Row],[21K Gold Price per Gram]])-4)))</f>
        <v>61.3</v>
      </c>
    </row>
    <row r="142" spans="1:11" x14ac:dyDescent="0.3">
      <c r="A142" s="1">
        <v>45363</v>
      </c>
      <c r="B142" t="s">
        <v>135</v>
      </c>
      <c r="C142" s="6">
        <f>IF(
    RIGHT(Table1[[#This Row],[21K Gold Price per Gram]],4)=" EGP",
    VALUE(LEFT(Table1[[#This Row],[21K Gold Price per Gram]], LEN(Table1[[#This Row],[21K Gold Price per Gram]])-4)))</f>
        <v>2956.9</v>
      </c>
      <c r="I142" s="1">
        <v>45361</v>
      </c>
      <c r="J142" t="s">
        <v>1297</v>
      </c>
      <c r="K142" s="6">
        <f>IF(RIGHT(Table2[[#This Row],[21K Gold Price per Gram]],4)=" USD",VALUE(LEFT(Table2[[#This Row],[21K Gold Price per Gram]],LEN(Table2[[#This Row],[21K Gold Price per Gram]])-4)))</f>
        <v>61.2</v>
      </c>
    </row>
    <row r="143" spans="1:11" x14ac:dyDescent="0.3">
      <c r="A143" s="1">
        <v>45362</v>
      </c>
      <c r="B143" t="s">
        <v>136</v>
      </c>
      <c r="C143" s="6">
        <f>IF(
    RIGHT(Table1[[#This Row],[21K Gold Price per Gram]],4)=" EGP",
    VALUE(LEFT(Table1[[#This Row],[21K Gold Price per Gram]], LEN(Table1[[#This Row],[21K Gold Price per Gram]])-4)))</f>
        <v>2955.6</v>
      </c>
      <c r="I143" s="1">
        <v>45360</v>
      </c>
      <c r="J143" t="s">
        <v>1297</v>
      </c>
      <c r="K143" s="6">
        <f>IF(RIGHT(Table2[[#This Row],[21K Gold Price per Gram]],4)=" USD",VALUE(LEFT(Table2[[#This Row],[21K Gold Price per Gram]],LEN(Table2[[#This Row],[21K Gold Price per Gram]])-4)))</f>
        <v>61.2</v>
      </c>
    </row>
    <row r="144" spans="1:11" x14ac:dyDescent="0.3">
      <c r="A144" s="1">
        <v>45361</v>
      </c>
      <c r="B144" t="s">
        <v>137</v>
      </c>
      <c r="C144" s="6">
        <f>IF(
    RIGHT(Table1[[#This Row],[21K Gold Price per Gram]],4)=" EGP",
    VALUE(LEFT(Table1[[#This Row],[21K Gold Price per Gram]], LEN(Table1[[#This Row],[21K Gold Price per Gram]])-4)))</f>
        <v>3005.4</v>
      </c>
      <c r="I144" s="1">
        <v>45359</v>
      </c>
      <c r="J144" t="s">
        <v>1304</v>
      </c>
      <c r="K144" s="6">
        <f>IF(RIGHT(Table2[[#This Row],[21K Gold Price per Gram]],4)=" USD",VALUE(LEFT(Table2[[#This Row],[21K Gold Price per Gram]],LEN(Table2[[#This Row],[21K Gold Price per Gram]])-4)))</f>
        <v>61.1</v>
      </c>
    </row>
    <row r="145" spans="1:11" x14ac:dyDescent="0.3">
      <c r="A145" s="1">
        <v>45360</v>
      </c>
      <c r="B145" t="s">
        <v>138</v>
      </c>
      <c r="C145" s="6">
        <f>IF(
    RIGHT(Table1[[#This Row],[21K Gold Price per Gram]],4)=" EGP",
    VALUE(LEFT(Table1[[#This Row],[21K Gold Price per Gram]], LEN(Table1[[#This Row],[21K Gold Price per Gram]])-4)))</f>
        <v>3018</v>
      </c>
      <c r="I145" s="1">
        <v>45358</v>
      </c>
      <c r="J145" t="s">
        <v>1303</v>
      </c>
      <c r="K145" s="6">
        <f>IF(RIGHT(Table2[[#This Row],[21K Gold Price per Gram]],4)=" USD",VALUE(LEFT(Table2[[#This Row],[21K Gold Price per Gram]],LEN(Table2[[#This Row],[21K Gold Price per Gram]])-4)))</f>
        <v>60.7</v>
      </c>
    </row>
    <row r="146" spans="1:11" x14ac:dyDescent="0.3">
      <c r="A146" s="1">
        <v>45359</v>
      </c>
      <c r="B146" t="s">
        <v>139</v>
      </c>
      <c r="C146" s="6">
        <f>IF(
    RIGHT(Table1[[#This Row],[21K Gold Price per Gram]],4)=" EGP",
    VALUE(LEFT(Table1[[#This Row],[21K Gold Price per Gram]], LEN(Table1[[#This Row],[21K Gold Price per Gram]])-4)))</f>
        <v>3017.8</v>
      </c>
      <c r="I146" s="1">
        <v>45357</v>
      </c>
      <c r="J146" t="s">
        <v>1305</v>
      </c>
      <c r="K146" s="6">
        <f>IF(RIGHT(Table2[[#This Row],[21K Gold Price per Gram]],4)=" USD",VALUE(LEFT(Table2[[#This Row],[21K Gold Price per Gram]],LEN(Table2[[#This Row],[21K Gold Price per Gram]])-4)))</f>
        <v>60.2</v>
      </c>
    </row>
    <row r="147" spans="1:11" x14ac:dyDescent="0.3">
      <c r="A147" s="1">
        <v>45358</v>
      </c>
      <c r="B147" t="s">
        <v>140</v>
      </c>
      <c r="C147" s="6">
        <f>IF(
    RIGHT(Table1[[#This Row],[21K Gold Price per Gram]],4)=" EGP",
    VALUE(LEFT(Table1[[#This Row],[21K Gold Price per Gram]], LEN(Table1[[#This Row],[21K Gold Price per Gram]])-4)))</f>
        <v>3018.8</v>
      </c>
      <c r="I147" s="1">
        <v>45356</v>
      </c>
      <c r="J147" t="s">
        <v>1306</v>
      </c>
      <c r="K147" s="6">
        <f>IF(RIGHT(Table2[[#This Row],[21K Gold Price per Gram]],4)=" USD",VALUE(LEFT(Table2[[#This Row],[21K Gold Price per Gram]],LEN(Table2[[#This Row],[21K Gold Price per Gram]])-4)))</f>
        <v>59.8</v>
      </c>
    </row>
    <row r="148" spans="1:11" x14ac:dyDescent="0.3">
      <c r="A148" s="1">
        <v>45357</v>
      </c>
      <c r="B148" t="s">
        <v>141</v>
      </c>
      <c r="C148" s="6">
        <f>IF(
    RIGHT(Table1[[#This Row],[21K Gold Price per Gram]],4)=" EGP",
    VALUE(LEFT(Table1[[#This Row],[21K Gold Price per Gram]], LEN(Table1[[#This Row],[21K Gold Price per Gram]])-4)))</f>
        <v>2993.2</v>
      </c>
      <c r="I148" s="1">
        <v>45355</v>
      </c>
      <c r="J148" t="s">
        <v>1307</v>
      </c>
      <c r="K148" s="6">
        <f>IF(RIGHT(Table2[[#This Row],[21K Gold Price per Gram]],4)=" USD",VALUE(LEFT(Table2[[#This Row],[21K Gold Price per Gram]],LEN(Table2[[#This Row],[21K Gold Price per Gram]])-4)))</f>
        <v>59.4</v>
      </c>
    </row>
    <row r="149" spans="1:11" x14ac:dyDescent="0.3">
      <c r="A149" s="1">
        <v>45356</v>
      </c>
      <c r="B149" t="s">
        <v>142</v>
      </c>
      <c r="C149" s="6">
        <f>IF(
    RIGHT(Table1[[#This Row],[21K Gold Price per Gram]],4)=" EGP",
    VALUE(LEFT(Table1[[#This Row],[21K Gold Price per Gram]], LEN(Table1[[#This Row],[21K Gold Price per Gram]])-4)))</f>
        <v>2984.7</v>
      </c>
      <c r="I149" s="1">
        <v>45354</v>
      </c>
      <c r="J149" t="s">
        <v>1308</v>
      </c>
      <c r="K149" s="6">
        <f>IF(RIGHT(Table2[[#This Row],[21K Gold Price per Gram]],4)=" USD",VALUE(LEFT(Table2[[#This Row],[21K Gold Price per Gram]],LEN(Table2[[#This Row],[21K Gold Price per Gram]])-4)))</f>
        <v>58.5</v>
      </c>
    </row>
    <row r="150" spans="1:11" x14ac:dyDescent="0.3">
      <c r="A150" s="1">
        <v>45355</v>
      </c>
      <c r="B150" t="s">
        <v>143</v>
      </c>
      <c r="C150" s="6">
        <f>IF(
    RIGHT(Table1[[#This Row],[21K Gold Price per Gram]],4)=" EGP",
    VALUE(LEFT(Table1[[#This Row],[21K Gold Price per Gram]], LEN(Table1[[#This Row],[21K Gold Price per Gram]])-4)))</f>
        <v>1848.2</v>
      </c>
      <c r="I150" s="1">
        <v>45353</v>
      </c>
      <c r="J150" t="s">
        <v>1308</v>
      </c>
      <c r="K150" s="6">
        <f>IF(RIGHT(Table2[[#This Row],[21K Gold Price per Gram]],4)=" USD",VALUE(LEFT(Table2[[#This Row],[21K Gold Price per Gram]],LEN(Table2[[#This Row],[21K Gold Price per Gram]])-4)))</f>
        <v>58.5</v>
      </c>
    </row>
    <row r="151" spans="1:11" x14ac:dyDescent="0.3">
      <c r="A151" s="1">
        <v>45354</v>
      </c>
      <c r="B151" t="s">
        <v>144</v>
      </c>
      <c r="C151" s="6">
        <f>IF(
    RIGHT(Table1[[#This Row],[21K Gold Price per Gram]],4)=" EGP",
    VALUE(LEFT(Table1[[#This Row],[21K Gold Price per Gram]], LEN(Table1[[#This Row],[21K Gold Price per Gram]])-4)))</f>
        <v>1836.4</v>
      </c>
      <c r="I151" s="1">
        <v>45352</v>
      </c>
      <c r="J151" t="s">
        <v>1308</v>
      </c>
      <c r="K151" s="6">
        <f>IF(RIGHT(Table2[[#This Row],[21K Gold Price per Gram]],4)=" USD",VALUE(LEFT(Table2[[#This Row],[21K Gold Price per Gram]],LEN(Table2[[#This Row],[21K Gold Price per Gram]])-4)))</f>
        <v>58.5</v>
      </c>
    </row>
    <row r="152" spans="1:11" x14ac:dyDescent="0.3">
      <c r="A152" s="1">
        <v>45353</v>
      </c>
      <c r="B152" t="s">
        <v>145</v>
      </c>
      <c r="C152" s="6">
        <f>IF(
    RIGHT(Table1[[#This Row],[21K Gold Price per Gram]],4)=" EGP",
    VALUE(LEFT(Table1[[#This Row],[21K Gold Price per Gram]], LEN(Table1[[#This Row],[21K Gold Price per Gram]])-4)))</f>
        <v>1807.5</v>
      </c>
      <c r="I152" s="1">
        <v>45351</v>
      </c>
      <c r="J152" t="s">
        <v>1309</v>
      </c>
      <c r="K152" s="6">
        <f>IF(RIGHT(Table2[[#This Row],[21K Gold Price per Gram]],4)=" USD",VALUE(LEFT(Table2[[#This Row],[21K Gold Price per Gram]],LEN(Table2[[#This Row],[21K Gold Price per Gram]])-4)))</f>
        <v>57.4</v>
      </c>
    </row>
    <row r="153" spans="1:11" x14ac:dyDescent="0.3">
      <c r="A153" s="1">
        <v>45352</v>
      </c>
      <c r="B153" t="s">
        <v>146</v>
      </c>
      <c r="C153" s="6">
        <f>IF(
    RIGHT(Table1[[#This Row],[21K Gold Price per Gram]],4)=" EGP",
    VALUE(LEFT(Table1[[#This Row],[21K Gold Price per Gram]], LEN(Table1[[#This Row],[21K Gold Price per Gram]])-4)))</f>
        <v>1808.2</v>
      </c>
      <c r="I153" s="1">
        <v>45350</v>
      </c>
      <c r="J153" t="s">
        <v>1310</v>
      </c>
      <c r="K153" s="6">
        <f>IF(RIGHT(Table2[[#This Row],[21K Gold Price per Gram]],4)=" USD",VALUE(LEFT(Table2[[#This Row],[21K Gold Price per Gram]],LEN(Table2[[#This Row],[21K Gold Price per Gram]])-4)))</f>
        <v>57.1</v>
      </c>
    </row>
    <row r="154" spans="1:11" x14ac:dyDescent="0.3">
      <c r="A154" s="1">
        <v>45351</v>
      </c>
      <c r="B154" t="s">
        <v>147</v>
      </c>
      <c r="C154" s="6">
        <f>IF(
    RIGHT(Table1[[#This Row],[21K Gold Price per Gram]],4)=" EGP",
    VALUE(LEFT(Table1[[#This Row],[21K Gold Price per Gram]], LEN(Table1[[#This Row],[21K Gold Price per Gram]])-4)))</f>
        <v>1808.9</v>
      </c>
      <c r="I154" s="1">
        <v>45349</v>
      </c>
      <c r="J154" t="s">
        <v>1311</v>
      </c>
      <c r="K154" s="6">
        <f>IF(RIGHT(Table2[[#This Row],[21K Gold Price per Gram]],4)=" USD",VALUE(LEFT(Table2[[#This Row],[21K Gold Price per Gram]],LEN(Table2[[#This Row],[21K Gold Price per Gram]])-4)))</f>
        <v>57</v>
      </c>
    </row>
    <row r="155" spans="1:11" x14ac:dyDescent="0.3">
      <c r="A155" s="1">
        <v>45350</v>
      </c>
      <c r="B155" t="s">
        <v>148</v>
      </c>
      <c r="C155" s="6">
        <f>IF(
    RIGHT(Table1[[#This Row],[21K Gold Price per Gram]],4)=" EGP",
    VALUE(LEFT(Table1[[#This Row],[21K Gold Price per Gram]], LEN(Table1[[#This Row],[21K Gold Price per Gram]])-4)))</f>
        <v>1774.9</v>
      </c>
      <c r="I155" s="1">
        <v>45348</v>
      </c>
      <c r="J155" t="s">
        <v>1311</v>
      </c>
      <c r="K155" s="6">
        <f>IF(RIGHT(Table2[[#This Row],[21K Gold Price per Gram]],4)=" USD",VALUE(LEFT(Table2[[#This Row],[21K Gold Price per Gram]],LEN(Table2[[#This Row],[21K Gold Price per Gram]])-4)))</f>
        <v>57</v>
      </c>
    </row>
    <row r="156" spans="1:11" x14ac:dyDescent="0.3">
      <c r="A156" s="1">
        <v>45349</v>
      </c>
      <c r="B156" t="s">
        <v>149</v>
      </c>
      <c r="C156" s="6">
        <f>IF(
    RIGHT(Table1[[#This Row],[21K Gold Price per Gram]],4)=" EGP",
    VALUE(LEFT(Table1[[#This Row],[21K Gold Price per Gram]], LEN(Table1[[#This Row],[21K Gold Price per Gram]])-4)))</f>
        <v>1767.1</v>
      </c>
      <c r="I156" s="1">
        <v>45347</v>
      </c>
      <c r="J156" t="s">
        <v>1312</v>
      </c>
      <c r="K156" s="6">
        <f>IF(RIGHT(Table2[[#This Row],[21K Gold Price per Gram]],4)=" USD",VALUE(LEFT(Table2[[#This Row],[21K Gold Price per Gram]],LEN(Table2[[#This Row],[21K Gold Price per Gram]])-4)))</f>
        <v>57.2</v>
      </c>
    </row>
    <row r="157" spans="1:11" x14ac:dyDescent="0.3">
      <c r="A157" s="1">
        <v>45348</v>
      </c>
      <c r="B157" t="s">
        <v>150</v>
      </c>
      <c r="C157" s="6">
        <f>IF(
    RIGHT(Table1[[#This Row],[21K Gold Price per Gram]],4)=" EGP",
    VALUE(LEFT(Table1[[#This Row],[21K Gold Price per Gram]], LEN(Table1[[#This Row],[21K Gold Price per Gram]])-4)))</f>
        <v>1761.4</v>
      </c>
      <c r="I157" s="1">
        <v>45346</v>
      </c>
      <c r="J157" t="s">
        <v>1312</v>
      </c>
      <c r="K157" s="6">
        <f>IF(RIGHT(Table2[[#This Row],[21K Gold Price per Gram]],4)=" USD",VALUE(LEFT(Table2[[#This Row],[21K Gold Price per Gram]],LEN(Table2[[#This Row],[21K Gold Price per Gram]])-4)))</f>
        <v>57.2</v>
      </c>
    </row>
    <row r="158" spans="1:11" x14ac:dyDescent="0.3">
      <c r="A158" s="1">
        <v>45347</v>
      </c>
      <c r="B158" t="s">
        <v>151</v>
      </c>
      <c r="C158" s="6">
        <f>IF(
    RIGHT(Table1[[#This Row],[21K Gold Price per Gram]],4)=" EGP",
    VALUE(LEFT(Table1[[#This Row],[21K Gold Price per Gram]], LEN(Table1[[#This Row],[21K Gold Price per Gram]])-4)))</f>
        <v>1765</v>
      </c>
      <c r="I158" s="1">
        <v>45345</v>
      </c>
      <c r="J158" t="s">
        <v>1312</v>
      </c>
      <c r="K158" s="6">
        <f>IF(RIGHT(Table2[[#This Row],[21K Gold Price per Gram]],4)=" USD",VALUE(LEFT(Table2[[#This Row],[21K Gold Price per Gram]],LEN(Table2[[#This Row],[21K Gold Price per Gram]])-4)))</f>
        <v>57.2</v>
      </c>
    </row>
    <row r="159" spans="1:11" x14ac:dyDescent="0.3">
      <c r="A159" s="1">
        <v>45346</v>
      </c>
      <c r="B159" t="s">
        <v>152</v>
      </c>
      <c r="C159" s="6">
        <f>IF(
    RIGHT(Table1[[#This Row],[21K Gold Price per Gram]],4)=" EGP",
    VALUE(LEFT(Table1[[#This Row],[21K Gold Price per Gram]], LEN(Table1[[#This Row],[21K Gold Price per Gram]])-4)))</f>
        <v>1765.4</v>
      </c>
      <c r="I159" s="1">
        <v>45344</v>
      </c>
      <c r="J159" t="s">
        <v>1313</v>
      </c>
      <c r="K159" s="6">
        <f>IF(RIGHT(Table2[[#This Row],[21K Gold Price per Gram]],4)=" USD",VALUE(LEFT(Table2[[#This Row],[21K Gold Price per Gram]],LEN(Table2[[#This Row],[21K Gold Price per Gram]])-4)))</f>
        <v>56.8</v>
      </c>
    </row>
    <row r="160" spans="1:11" x14ac:dyDescent="0.3">
      <c r="A160" s="1">
        <v>45345</v>
      </c>
      <c r="B160" t="s">
        <v>149</v>
      </c>
      <c r="C160" s="6">
        <f>IF(
    RIGHT(Table1[[#This Row],[21K Gold Price per Gram]],4)=" EGP",
    VALUE(LEFT(Table1[[#This Row],[21K Gold Price per Gram]], LEN(Table1[[#This Row],[21K Gold Price per Gram]])-4)))</f>
        <v>1767.1</v>
      </c>
      <c r="I160" s="1">
        <v>45343</v>
      </c>
      <c r="J160" t="s">
        <v>1314</v>
      </c>
      <c r="K160" s="6">
        <f>IF(RIGHT(Table2[[#This Row],[21K Gold Price per Gram]],4)=" USD",VALUE(LEFT(Table2[[#This Row],[21K Gold Price per Gram]],LEN(Table2[[#This Row],[21K Gold Price per Gram]])-4)))</f>
        <v>56.9</v>
      </c>
    </row>
    <row r="161" spans="1:11" x14ac:dyDescent="0.3">
      <c r="A161" s="1">
        <v>45344</v>
      </c>
      <c r="B161" t="s">
        <v>153</v>
      </c>
      <c r="C161" s="6">
        <f>IF(
    RIGHT(Table1[[#This Row],[21K Gold Price per Gram]],4)=" EGP",
    VALUE(LEFT(Table1[[#This Row],[21K Gold Price per Gram]], LEN(Table1[[#This Row],[21K Gold Price per Gram]])-4)))</f>
        <v>1767.9</v>
      </c>
      <c r="I161" s="1">
        <v>45342</v>
      </c>
      <c r="J161" t="s">
        <v>1314</v>
      </c>
      <c r="K161" s="6">
        <f>IF(RIGHT(Table2[[#This Row],[21K Gold Price per Gram]],4)=" USD",VALUE(LEFT(Table2[[#This Row],[21K Gold Price per Gram]],LEN(Table2[[#This Row],[21K Gold Price per Gram]])-4)))</f>
        <v>56.9</v>
      </c>
    </row>
    <row r="162" spans="1:11" x14ac:dyDescent="0.3">
      <c r="A162" s="1">
        <v>45343</v>
      </c>
      <c r="B162" t="s">
        <v>154</v>
      </c>
      <c r="C162" s="6">
        <f>IF(
    RIGHT(Table1[[#This Row],[21K Gold Price per Gram]],4)=" EGP",
    VALUE(LEFT(Table1[[#This Row],[21K Gold Price per Gram]], LEN(Table1[[#This Row],[21K Gold Price per Gram]])-4)))</f>
        <v>1755.4</v>
      </c>
      <c r="I162" s="1">
        <v>45341</v>
      </c>
      <c r="J162" t="s">
        <v>1315</v>
      </c>
      <c r="K162" s="6">
        <f>IF(RIGHT(Table2[[#This Row],[21K Gold Price per Gram]],4)=" USD",VALUE(LEFT(Table2[[#This Row],[21K Gold Price per Gram]],LEN(Table2[[#This Row],[21K Gold Price per Gram]])-4)))</f>
        <v>56.7</v>
      </c>
    </row>
    <row r="163" spans="1:11" x14ac:dyDescent="0.3">
      <c r="A163" s="1">
        <v>45342</v>
      </c>
      <c r="B163" t="s">
        <v>155</v>
      </c>
      <c r="C163" s="6">
        <f>IF(
    RIGHT(Table1[[#This Row],[21K Gold Price per Gram]],4)=" EGP",
    VALUE(LEFT(Table1[[#This Row],[21K Gold Price per Gram]], LEN(Table1[[#This Row],[21K Gold Price per Gram]])-4)))</f>
        <v>1758.7</v>
      </c>
      <c r="I163" s="1">
        <v>45340</v>
      </c>
      <c r="J163" t="s">
        <v>1316</v>
      </c>
      <c r="K163" s="6">
        <f>IF(RIGHT(Table2[[#This Row],[21K Gold Price per Gram]],4)=" USD",VALUE(LEFT(Table2[[#This Row],[21K Gold Price per Gram]],LEN(Table2[[#This Row],[21K Gold Price per Gram]])-4)))</f>
        <v>56.6</v>
      </c>
    </row>
    <row r="164" spans="1:11" x14ac:dyDescent="0.3">
      <c r="A164" s="1">
        <v>45341</v>
      </c>
      <c r="B164" t="s">
        <v>156</v>
      </c>
      <c r="C164" s="6">
        <f>IF(
    RIGHT(Table1[[#This Row],[21K Gold Price per Gram]],4)=" EGP",
    VALUE(LEFT(Table1[[#This Row],[21K Gold Price per Gram]], LEN(Table1[[#This Row],[21K Gold Price per Gram]])-4)))</f>
        <v>1759.7</v>
      </c>
      <c r="I164" s="1">
        <v>45339</v>
      </c>
      <c r="J164" t="s">
        <v>1316</v>
      </c>
      <c r="K164" s="6">
        <f>IF(RIGHT(Table2[[#This Row],[21K Gold Price per Gram]],4)=" USD",VALUE(LEFT(Table2[[#This Row],[21K Gold Price per Gram]],LEN(Table2[[#This Row],[21K Gold Price per Gram]])-4)))</f>
        <v>56.6</v>
      </c>
    </row>
    <row r="165" spans="1:11" x14ac:dyDescent="0.3">
      <c r="A165" s="1">
        <v>45340</v>
      </c>
      <c r="B165" t="s">
        <v>157</v>
      </c>
      <c r="C165" s="6">
        <f>IF(
    RIGHT(Table1[[#This Row],[21K Gold Price per Gram]],4)=" EGP",
    VALUE(LEFT(Table1[[#This Row],[21K Gold Price per Gram]], LEN(Table1[[#This Row],[21K Gold Price per Gram]])-4)))</f>
        <v>1751.2</v>
      </c>
      <c r="I165" s="1">
        <v>45338</v>
      </c>
      <c r="J165" t="s">
        <v>1317</v>
      </c>
      <c r="K165" s="6">
        <f>IF(RIGHT(Table2[[#This Row],[21K Gold Price per Gram]],4)=" USD",VALUE(LEFT(Table2[[#This Row],[21K Gold Price per Gram]],LEN(Table2[[#This Row],[21K Gold Price per Gram]])-4)))</f>
        <v>56.5</v>
      </c>
    </row>
    <row r="166" spans="1:11" x14ac:dyDescent="0.3">
      <c r="A166" s="1">
        <v>45339</v>
      </c>
      <c r="B166" t="s">
        <v>158</v>
      </c>
      <c r="C166" s="6">
        <f>IF(
    RIGHT(Table1[[#This Row],[21K Gold Price per Gram]],4)=" EGP",
    VALUE(LEFT(Table1[[#This Row],[21K Gold Price per Gram]], LEN(Table1[[#This Row],[21K Gold Price per Gram]])-4)))</f>
        <v>1747.9</v>
      </c>
      <c r="I166" s="1">
        <v>45337</v>
      </c>
      <c r="J166" t="s">
        <v>1318</v>
      </c>
      <c r="K166" s="6">
        <f>IF(RIGHT(Table2[[#This Row],[21K Gold Price per Gram]],4)=" USD",VALUE(LEFT(Table2[[#This Row],[21K Gold Price per Gram]],LEN(Table2[[#This Row],[21K Gold Price per Gram]])-4)))</f>
        <v>56.3</v>
      </c>
    </row>
    <row r="167" spans="1:11" x14ac:dyDescent="0.3">
      <c r="A167" s="1">
        <v>45338</v>
      </c>
      <c r="B167" t="s">
        <v>159</v>
      </c>
      <c r="C167" s="6">
        <f>IF(
    RIGHT(Table1[[#This Row],[21K Gold Price per Gram]],4)=" EGP",
    VALUE(LEFT(Table1[[#This Row],[21K Gold Price per Gram]], LEN(Table1[[#This Row],[21K Gold Price per Gram]])-4)))</f>
        <v>1747.5</v>
      </c>
      <c r="I167" s="1">
        <v>45336</v>
      </c>
      <c r="J167" t="s">
        <v>1319</v>
      </c>
      <c r="K167" s="6">
        <f>IF(RIGHT(Table2[[#This Row],[21K Gold Price per Gram]],4)=" USD",VALUE(LEFT(Table2[[#This Row],[21K Gold Price per Gram]],LEN(Table2[[#This Row],[21K Gold Price per Gram]])-4)))</f>
        <v>55.9</v>
      </c>
    </row>
    <row r="168" spans="1:11" x14ac:dyDescent="0.3">
      <c r="A168" s="1">
        <v>45337</v>
      </c>
      <c r="B168" t="s">
        <v>160</v>
      </c>
      <c r="C168" s="6">
        <f>IF(
    RIGHT(Table1[[#This Row],[21K Gold Price per Gram]],4)=" EGP",
    VALUE(LEFT(Table1[[#This Row],[21K Gold Price per Gram]], LEN(Table1[[#This Row],[21K Gold Price per Gram]])-4)))</f>
        <v>1746</v>
      </c>
      <c r="I168" s="1">
        <v>45335</v>
      </c>
      <c r="J168" t="s">
        <v>1320</v>
      </c>
      <c r="K168" s="6">
        <f>IF(RIGHT(Table2[[#This Row],[21K Gold Price per Gram]],4)=" USD",VALUE(LEFT(Table2[[#This Row],[21K Gold Price per Gram]],LEN(Table2[[#This Row],[21K Gold Price per Gram]])-4)))</f>
        <v>56</v>
      </c>
    </row>
    <row r="169" spans="1:11" x14ac:dyDescent="0.3">
      <c r="A169" s="1">
        <v>45336</v>
      </c>
      <c r="B169" t="s">
        <v>161</v>
      </c>
      <c r="C169" s="6">
        <f>IF(
    RIGHT(Table1[[#This Row],[21K Gold Price per Gram]],4)=" EGP",
    VALUE(LEFT(Table1[[#This Row],[21K Gold Price per Gram]], LEN(Table1[[#This Row],[21K Gold Price per Gram]])-4)))</f>
        <v>1739.4</v>
      </c>
      <c r="I169" s="1">
        <v>45334</v>
      </c>
      <c r="J169" t="s">
        <v>1315</v>
      </c>
      <c r="K169" s="6">
        <f>IF(RIGHT(Table2[[#This Row],[21K Gold Price per Gram]],4)=" USD",VALUE(LEFT(Table2[[#This Row],[21K Gold Price per Gram]],LEN(Table2[[#This Row],[21K Gold Price per Gram]])-4)))</f>
        <v>56.7</v>
      </c>
    </row>
    <row r="170" spans="1:11" x14ac:dyDescent="0.3">
      <c r="A170" s="1">
        <v>45335</v>
      </c>
      <c r="B170" t="s">
        <v>162</v>
      </c>
      <c r="C170" s="6">
        <f>IF(
    RIGHT(Table1[[#This Row],[21K Gold Price per Gram]],4)=" EGP",
    VALUE(LEFT(Table1[[#This Row],[21K Gold Price per Gram]], LEN(Table1[[#This Row],[21K Gold Price per Gram]])-4)))</f>
        <v>1728</v>
      </c>
      <c r="I170" s="1">
        <v>45333</v>
      </c>
      <c r="J170" t="s">
        <v>1314</v>
      </c>
      <c r="K170" s="6">
        <f>IF(RIGHT(Table2[[#This Row],[21K Gold Price per Gram]],4)=" USD",VALUE(LEFT(Table2[[#This Row],[21K Gold Price per Gram]],LEN(Table2[[#This Row],[21K Gold Price per Gram]])-4)))</f>
        <v>56.9</v>
      </c>
    </row>
    <row r="171" spans="1:11" x14ac:dyDescent="0.3">
      <c r="A171" s="1">
        <v>45334</v>
      </c>
      <c r="B171" t="s">
        <v>163</v>
      </c>
      <c r="C171" s="6">
        <f>IF(
    RIGHT(Table1[[#This Row],[21K Gold Price per Gram]],4)=" EGP",
    VALUE(LEFT(Table1[[#This Row],[21K Gold Price per Gram]], LEN(Table1[[#This Row],[21K Gold Price per Gram]])-4)))</f>
        <v>1729.2</v>
      </c>
      <c r="I171" s="1">
        <v>45332</v>
      </c>
      <c r="J171" t="s">
        <v>1314</v>
      </c>
      <c r="K171" s="6">
        <f>IF(RIGHT(Table2[[#This Row],[21K Gold Price per Gram]],4)=" USD",VALUE(LEFT(Table2[[#This Row],[21K Gold Price per Gram]],LEN(Table2[[#This Row],[21K Gold Price per Gram]])-4)))</f>
        <v>56.9</v>
      </c>
    </row>
    <row r="172" spans="1:11" x14ac:dyDescent="0.3">
      <c r="A172" s="1">
        <v>45333</v>
      </c>
      <c r="B172" t="s">
        <v>164</v>
      </c>
      <c r="C172" s="6">
        <f>IF(
    RIGHT(Table1[[#This Row],[21K Gold Price per Gram]],4)=" EGP",
    VALUE(LEFT(Table1[[#This Row],[21K Gold Price per Gram]], LEN(Table1[[#This Row],[21K Gold Price per Gram]])-4)))</f>
        <v>1752.7</v>
      </c>
      <c r="I172" s="1">
        <v>45331</v>
      </c>
      <c r="J172" t="s">
        <v>1314</v>
      </c>
      <c r="K172" s="6">
        <f>IF(RIGHT(Table2[[#This Row],[21K Gold Price per Gram]],4)=" USD",VALUE(LEFT(Table2[[#This Row],[21K Gold Price per Gram]],LEN(Table2[[#This Row],[21K Gold Price per Gram]])-4)))</f>
        <v>56.9</v>
      </c>
    </row>
    <row r="173" spans="1:11" x14ac:dyDescent="0.3">
      <c r="A173" s="1">
        <v>45332</v>
      </c>
      <c r="B173" t="s">
        <v>165</v>
      </c>
      <c r="C173" s="6">
        <f>IF(
    RIGHT(Table1[[#This Row],[21K Gold Price per Gram]],4)=" EGP",
    VALUE(LEFT(Table1[[#This Row],[21K Gold Price per Gram]], LEN(Table1[[#This Row],[21K Gold Price per Gram]])-4)))</f>
        <v>1755</v>
      </c>
      <c r="I173" s="1">
        <v>45330</v>
      </c>
      <c r="J173" t="s">
        <v>1310</v>
      </c>
      <c r="K173" s="6">
        <f>IF(RIGHT(Table2[[#This Row],[21K Gold Price per Gram]],4)=" USD",VALUE(LEFT(Table2[[#This Row],[21K Gold Price per Gram]],LEN(Table2[[#This Row],[21K Gold Price per Gram]])-4)))</f>
        <v>57.1</v>
      </c>
    </row>
    <row r="174" spans="1:11" x14ac:dyDescent="0.3">
      <c r="A174" s="1">
        <v>45331</v>
      </c>
      <c r="B174" t="s">
        <v>166</v>
      </c>
      <c r="C174" s="6">
        <f>IF(
    RIGHT(Table1[[#This Row],[21K Gold Price per Gram]],4)=" EGP",
    VALUE(LEFT(Table1[[#This Row],[21K Gold Price per Gram]], LEN(Table1[[#This Row],[21K Gold Price per Gram]])-4)))</f>
        <v>1757.2</v>
      </c>
      <c r="I174" s="1">
        <v>45329</v>
      </c>
      <c r="J174" t="s">
        <v>1312</v>
      </c>
      <c r="K174" s="6">
        <f>IF(RIGHT(Table2[[#This Row],[21K Gold Price per Gram]],4)=" USD",VALUE(LEFT(Table2[[#This Row],[21K Gold Price per Gram]],LEN(Table2[[#This Row],[21K Gold Price per Gram]])-4)))</f>
        <v>57.2</v>
      </c>
    </row>
    <row r="175" spans="1:11" x14ac:dyDescent="0.3">
      <c r="A175" s="1">
        <v>45330</v>
      </c>
      <c r="B175" t="s">
        <v>167</v>
      </c>
      <c r="C175" s="6">
        <f>IF(
    RIGHT(Table1[[#This Row],[21K Gold Price per Gram]],4)=" EGP",
    VALUE(LEFT(Table1[[#This Row],[21K Gold Price per Gram]], LEN(Table1[[#This Row],[21K Gold Price per Gram]])-4)))</f>
        <v>1757.1</v>
      </c>
      <c r="I175" s="1">
        <v>45328</v>
      </c>
      <c r="J175" t="s">
        <v>1312</v>
      </c>
      <c r="K175" s="6">
        <f>IF(RIGHT(Table2[[#This Row],[21K Gold Price per Gram]],4)=" USD",VALUE(LEFT(Table2[[#This Row],[21K Gold Price per Gram]],LEN(Table2[[#This Row],[21K Gold Price per Gram]])-4)))</f>
        <v>57.2</v>
      </c>
    </row>
    <row r="176" spans="1:11" x14ac:dyDescent="0.3">
      <c r="A176" s="1">
        <v>45329</v>
      </c>
      <c r="B176" t="s">
        <v>168</v>
      </c>
      <c r="C176" s="6">
        <f>IF(
    RIGHT(Table1[[#This Row],[21K Gold Price per Gram]],4)=" EGP",
    VALUE(LEFT(Table1[[#This Row],[21K Gold Price per Gram]], LEN(Table1[[#This Row],[21K Gold Price per Gram]])-4)))</f>
        <v>1764.4</v>
      </c>
      <c r="I176" s="1">
        <v>45327</v>
      </c>
      <c r="J176" t="s">
        <v>1314</v>
      </c>
      <c r="K176" s="6">
        <f>IF(RIGHT(Table2[[#This Row],[21K Gold Price per Gram]],4)=" USD",VALUE(LEFT(Table2[[#This Row],[21K Gold Price per Gram]],LEN(Table2[[#This Row],[21K Gold Price per Gram]])-4)))</f>
        <v>56.9</v>
      </c>
    </row>
    <row r="177" spans="1:11" x14ac:dyDescent="0.3">
      <c r="A177" s="1">
        <v>45328</v>
      </c>
      <c r="B177" t="s">
        <v>169</v>
      </c>
      <c r="C177" s="6">
        <f>IF(
    RIGHT(Table1[[#This Row],[21K Gold Price per Gram]],4)=" EGP",
    VALUE(LEFT(Table1[[#This Row],[21K Gold Price per Gram]], LEN(Table1[[#This Row],[21K Gold Price per Gram]])-4)))</f>
        <v>1766.5</v>
      </c>
      <c r="I177" s="1">
        <v>45326</v>
      </c>
      <c r="J177" t="s">
        <v>1321</v>
      </c>
      <c r="K177" s="6">
        <f>IF(RIGHT(Table2[[#This Row],[21K Gold Price per Gram]],4)=" USD",VALUE(LEFT(Table2[[#This Row],[21K Gold Price per Gram]],LEN(Table2[[#This Row],[21K Gold Price per Gram]])-4)))</f>
        <v>57.3</v>
      </c>
    </row>
    <row r="178" spans="1:11" x14ac:dyDescent="0.3">
      <c r="A178" s="1">
        <v>45327</v>
      </c>
      <c r="B178" t="s">
        <v>170</v>
      </c>
      <c r="C178" s="6">
        <f>IF(
    RIGHT(Table1[[#This Row],[21K Gold Price per Gram]],4)=" EGP",
    VALUE(LEFT(Table1[[#This Row],[21K Gold Price per Gram]], LEN(Table1[[#This Row],[21K Gold Price per Gram]])-4)))</f>
        <v>1767.5</v>
      </c>
      <c r="I178" s="1">
        <v>45325</v>
      </c>
      <c r="J178" t="s">
        <v>1321</v>
      </c>
      <c r="K178" s="6">
        <f>IF(RIGHT(Table2[[#This Row],[21K Gold Price per Gram]],4)=" USD",VALUE(LEFT(Table2[[#This Row],[21K Gold Price per Gram]],LEN(Table2[[#This Row],[21K Gold Price per Gram]])-4)))</f>
        <v>57.3</v>
      </c>
    </row>
    <row r="179" spans="1:11" x14ac:dyDescent="0.3">
      <c r="A179" s="1">
        <v>45326</v>
      </c>
      <c r="B179" t="s">
        <v>171</v>
      </c>
      <c r="C179" s="6">
        <f>IF(
    RIGHT(Table1[[#This Row],[21K Gold Price per Gram]],4)=" EGP",
    VALUE(LEFT(Table1[[#This Row],[21K Gold Price per Gram]], LEN(Table1[[#This Row],[21K Gold Price per Gram]])-4)))</f>
        <v>1757.8</v>
      </c>
      <c r="I179" s="1">
        <v>45324</v>
      </c>
      <c r="J179" t="s">
        <v>1312</v>
      </c>
      <c r="K179" s="6">
        <f>IF(RIGHT(Table2[[#This Row],[21K Gold Price per Gram]],4)=" USD",VALUE(LEFT(Table2[[#This Row],[21K Gold Price per Gram]],LEN(Table2[[#This Row],[21K Gold Price per Gram]])-4)))</f>
        <v>57.2</v>
      </c>
    </row>
    <row r="180" spans="1:11" x14ac:dyDescent="0.3">
      <c r="A180" s="1">
        <v>45325</v>
      </c>
      <c r="B180" t="s">
        <v>172</v>
      </c>
      <c r="C180" s="6">
        <f>IF(
    RIGHT(Table1[[#This Row],[21K Gold Price per Gram]],4)=" EGP",
    VALUE(LEFT(Table1[[#This Row],[21K Gold Price per Gram]], LEN(Table1[[#This Row],[21K Gold Price per Gram]])-4)))</f>
        <v>1770.2</v>
      </c>
      <c r="I180" s="1">
        <v>45323</v>
      </c>
      <c r="J180" t="s">
        <v>1322</v>
      </c>
      <c r="K180" s="6">
        <f>IF(RIGHT(Table2[[#This Row],[21K Gold Price per Gram]],4)=" USD",VALUE(LEFT(Table2[[#This Row],[21K Gold Price per Gram]],LEN(Table2[[#This Row],[21K Gold Price per Gram]])-4)))</f>
        <v>57.7</v>
      </c>
    </row>
    <row r="181" spans="1:11" x14ac:dyDescent="0.3">
      <c r="A181" s="1">
        <v>45324</v>
      </c>
      <c r="B181" t="s">
        <v>173</v>
      </c>
      <c r="C181" s="6">
        <f>IF(
    RIGHT(Table1[[#This Row],[21K Gold Price per Gram]],4)=" EGP",
    VALUE(LEFT(Table1[[#This Row],[21K Gold Price per Gram]], LEN(Table1[[#This Row],[21K Gold Price per Gram]])-4)))</f>
        <v>1770</v>
      </c>
      <c r="I181" s="1">
        <v>45322</v>
      </c>
      <c r="J181" t="s">
        <v>1310</v>
      </c>
      <c r="K181" s="6">
        <f>IF(RIGHT(Table2[[#This Row],[21K Gold Price per Gram]],4)=" USD",VALUE(LEFT(Table2[[#This Row],[21K Gold Price per Gram]],LEN(Table2[[#This Row],[21K Gold Price per Gram]])-4)))</f>
        <v>57.1</v>
      </c>
    </row>
    <row r="182" spans="1:11" x14ac:dyDescent="0.3">
      <c r="A182" s="1">
        <v>45323</v>
      </c>
      <c r="B182" t="s">
        <v>174</v>
      </c>
      <c r="C182" s="6">
        <f>IF(
    RIGHT(Table1[[#This Row],[21K Gold Price per Gram]],4)=" EGP",
    VALUE(LEFT(Table1[[#This Row],[21K Gold Price per Gram]], LEN(Table1[[#This Row],[21K Gold Price per Gram]])-4)))</f>
        <v>1768.4</v>
      </c>
      <c r="I182" s="1">
        <v>45321</v>
      </c>
      <c r="J182" t="s">
        <v>1312</v>
      </c>
      <c r="K182" s="6">
        <f>IF(RIGHT(Table2[[#This Row],[21K Gold Price per Gram]],4)=" USD",VALUE(LEFT(Table2[[#This Row],[21K Gold Price per Gram]],LEN(Table2[[#This Row],[21K Gold Price per Gram]])-4)))</f>
        <v>57.2</v>
      </c>
    </row>
    <row r="183" spans="1:11" x14ac:dyDescent="0.3">
      <c r="A183" s="1">
        <v>45322</v>
      </c>
      <c r="B183" t="s">
        <v>175</v>
      </c>
      <c r="C183" s="6">
        <f>IF(
    RIGHT(Table1[[#This Row],[21K Gold Price per Gram]],4)=" EGP",
    VALUE(LEFT(Table1[[#This Row],[21K Gold Price per Gram]], LEN(Table1[[#This Row],[21K Gold Price per Gram]])-4)))</f>
        <v>1783.3</v>
      </c>
      <c r="I183" s="1">
        <v>45320</v>
      </c>
      <c r="J183" t="s">
        <v>1311</v>
      </c>
      <c r="K183" s="6">
        <f>IF(RIGHT(Table2[[#This Row],[21K Gold Price per Gram]],4)=" USD",VALUE(LEFT(Table2[[#This Row],[21K Gold Price per Gram]],LEN(Table2[[#This Row],[21K Gold Price per Gram]])-4)))</f>
        <v>57</v>
      </c>
    </row>
    <row r="184" spans="1:11" x14ac:dyDescent="0.3">
      <c r="A184" s="1">
        <v>45321</v>
      </c>
      <c r="B184" t="s">
        <v>176</v>
      </c>
      <c r="C184" s="6">
        <f>IF(
    RIGHT(Table1[[#This Row],[21K Gold Price per Gram]],4)=" EGP",
    VALUE(LEFT(Table1[[#This Row],[21K Gold Price per Gram]], LEN(Table1[[#This Row],[21K Gold Price per Gram]])-4)))</f>
        <v>1764.2</v>
      </c>
      <c r="I184" s="1">
        <v>45319</v>
      </c>
      <c r="J184" t="s">
        <v>1315</v>
      </c>
      <c r="K184" s="6">
        <f>IF(RIGHT(Table2[[#This Row],[21K Gold Price per Gram]],4)=" USD",VALUE(LEFT(Table2[[#This Row],[21K Gold Price per Gram]],LEN(Table2[[#This Row],[21K Gold Price per Gram]])-4)))</f>
        <v>56.7</v>
      </c>
    </row>
    <row r="185" spans="1:11" x14ac:dyDescent="0.3">
      <c r="A185" s="1">
        <v>45320</v>
      </c>
      <c r="B185" t="s">
        <v>177</v>
      </c>
      <c r="C185" s="6">
        <f>IF(
    RIGHT(Table1[[#This Row],[21K Gold Price per Gram]],4)=" EGP",
    VALUE(LEFT(Table1[[#This Row],[21K Gold Price per Gram]], LEN(Table1[[#This Row],[21K Gold Price per Gram]])-4)))</f>
        <v>1769.6</v>
      </c>
      <c r="I185" s="1">
        <v>45318</v>
      </c>
      <c r="J185" t="s">
        <v>1315</v>
      </c>
      <c r="K185" s="6">
        <f>IF(RIGHT(Table2[[#This Row],[21K Gold Price per Gram]],4)=" USD",VALUE(LEFT(Table2[[#This Row],[21K Gold Price per Gram]],LEN(Table2[[#This Row],[21K Gold Price per Gram]])-4)))</f>
        <v>56.7</v>
      </c>
    </row>
    <row r="186" spans="1:11" x14ac:dyDescent="0.3">
      <c r="A186" s="1">
        <v>45319</v>
      </c>
      <c r="B186" t="s">
        <v>178</v>
      </c>
      <c r="C186" s="6">
        <f>IF(
    RIGHT(Table1[[#This Row],[21K Gold Price per Gram]],4)=" EGP",
    VALUE(LEFT(Table1[[#This Row],[21K Gold Price per Gram]], LEN(Table1[[#This Row],[21K Gold Price per Gram]])-4)))</f>
        <v>1761.9</v>
      </c>
      <c r="I186" s="1">
        <v>45317</v>
      </c>
      <c r="J186" t="s">
        <v>1316</v>
      </c>
      <c r="K186" s="6">
        <f>IF(RIGHT(Table2[[#This Row],[21K Gold Price per Gram]],4)=" USD",VALUE(LEFT(Table2[[#This Row],[21K Gold Price per Gram]],LEN(Table2[[#This Row],[21K Gold Price per Gram]])-4)))</f>
        <v>56.6</v>
      </c>
    </row>
    <row r="187" spans="1:11" x14ac:dyDescent="0.3">
      <c r="A187" s="1">
        <v>45318</v>
      </c>
      <c r="B187" t="s">
        <v>179</v>
      </c>
      <c r="C187" s="6">
        <f>IF(
    RIGHT(Table1[[#This Row],[21K Gold Price per Gram]],4)=" EGP",
    VALUE(LEFT(Table1[[#This Row],[21K Gold Price per Gram]], LEN(Table1[[#This Row],[21K Gold Price per Gram]])-4)))</f>
        <v>1756.3</v>
      </c>
      <c r="I187" s="1">
        <v>45316</v>
      </c>
      <c r="J187" t="s">
        <v>1315</v>
      </c>
      <c r="K187" s="6">
        <f>IF(RIGHT(Table2[[#This Row],[21K Gold Price per Gram]],4)=" USD",VALUE(LEFT(Table2[[#This Row],[21K Gold Price per Gram]],LEN(Table2[[#This Row],[21K Gold Price per Gram]])-4)))</f>
        <v>56.7</v>
      </c>
    </row>
    <row r="188" spans="1:11" x14ac:dyDescent="0.3">
      <c r="A188" s="1">
        <v>45317</v>
      </c>
      <c r="B188" t="s">
        <v>180</v>
      </c>
      <c r="C188" s="6">
        <f>IF(
    RIGHT(Table1[[#This Row],[21K Gold Price per Gram]],4)=" EGP",
    VALUE(LEFT(Table1[[#This Row],[21K Gold Price per Gram]], LEN(Table1[[#This Row],[21K Gold Price per Gram]])-4)))</f>
        <v>1751.9</v>
      </c>
      <c r="I188" s="1">
        <v>45315</v>
      </c>
      <c r="J188" t="s">
        <v>1317</v>
      </c>
      <c r="K188" s="6">
        <f>IF(RIGHT(Table2[[#This Row],[21K Gold Price per Gram]],4)=" USD",VALUE(LEFT(Table2[[#This Row],[21K Gold Price per Gram]],LEN(Table2[[#This Row],[21K Gold Price per Gram]])-4)))</f>
        <v>56.5</v>
      </c>
    </row>
    <row r="189" spans="1:11" x14ac:dyDescent="0.3">
      <c r="A189" s="1">
        <v>45316</v>
      </c>
      <c r="B189" t="s">
        <v>181</v>
      </c>
      <c r="C189" s="6">
        <f>IF(
    RIGHT(Table1[[#This Row],[21K Gold Price per Gram]],4)=" EGP",
    VALUE(LEFT(Table1[[#This Row],[21K Gold Price per Gram]], LEN(Table1[[#This Row],[21K Gold Price per Gram]])-4)))</f>
        <v>1750.2</v>
      </c>
      <c r="I189" s="1">
        <v>45314</v>
      </c>
      <c r="J189" t="s">
        <v>1311</v>
      </c>
      <c r="K189" s="6">
        <f>IF(RIGHT(Table2[[#This Row],[21K Gold Price per Gram]],4)=" USD",VALUE(LEFT(Table2[[#This Row],[21K Gold Price per Gram]],LEN(Table2[[#This Row],[21K Gold Price per Gram]])-4)))</f>
        <v>57</v>
      </c>
    </row>
    <row r="190" spans="1:11" x14ac:dyDescent="0.3">
      <c r="A190" s="1">
        <v>45315</v>
      </c>
      <c r="B190" t="s">
        <v>157</v>
      </c>
      <c r="C190" s="6">
        <f>IF(
    RIGHT(Table1[[#This Row],[21K Gold Price per Gram]],4)=" EGP",
    VALUE(LEFT(Table1[[#This Row],[21K Gold Price per Gram]], LEN(Table1[[#This Row],[21K Gold Price per Gram]])-4)))</f>
        <v>1751.2</v>
      </c>
      <c r="I190" s="1">
        <v>45313</v>
      </c>
      <c r="J190" t="s">
        <v>1315</v>
      </c>
      <c r="K190" s="6">
        <f>IF(RIGHT(Table2[[#This Row],[21K Gold Price per Gram]],4)=" USD",VALUE(LEFT(Table2[[#This Row],[21K Gold Price per Gram]],LEN(Table2[[#This Row],[21K Gold Price per Gram]])-4)))</f>
        <v>56.7</v>
      </c>
    </row>
    <row r="191" spans="1:11" x14ac:dyDescent="0.3">
      <c r="A191" s="1">
        <v>45314</v>
      </c>
      <c r="B191" t="s">
        <v>159</v>
      </c>
      <c r="C191" s="6">
        <f>IF(
    RIGHT(Table1[[#This Row],[21K Gold Price per Gram]],4)=" EGP",
    VALUE(LEFT(Table1[[#This Row],[21K Gold Price per Gram]], LEN(Table1[[#This Row],[21K Gold Price per Gram]])-4)))</f>
        <v>1747.5</v>
      </c>
      <c r="I191" s="1">
        <v>45312</v>
      </c>
      <c r="J191" t="s">
        <v>1311</v>
      </c>
      <c r="K191" s="6">
        <f>IF(RIGHT(Table2[[#This Row],[21K Gold Price per Gram]],4)=" USD",VALUE(LEFT(Table2[[#This Row],[21K Gold Price per Gram]],LEN(Table2[[#This Row],[21K Gold Price per Gram]])-4)))</f>
        <v>57</v>
      </c>
    </row>
    <row r="192" spans="1:11" x14ac:dyDescent="0.3">
      <c r="A192" s="1">
        <v>45313</v>
      </c>
      <c r="B192" t="s">
        <v>182</v>
      </c>
      <c r="C192" s="6">
        <f>IF(
    RIGHT(Table1[[#This Row],[21K Gold Price per Gram]],4)=" EGP",
    VALUE(LEFT(Table1[[#This Row],[21K Gold Price per Gram]], LEN(Table1[[#This Row],[21K Gold Price per Gram]])-4)))</f>
        <v>1761</v>
      </c>
      <c r="I192" s="1">
        <v>45311</v>
      </c>
      <c r="J192" t="s">
        <v>1311</v>
      </c>
      <c r="K192" s="6">
        <f>IF(RIGHT(Table2[[#This Row],[21K Gold Price per Gram]],4)=" USD",VALUE(LEFT(Table2[[#This Row],[21K Gold Price per Gram]],LEN(Table2[[#This Row],[21K Gold Price per Gram]])-4)))</f>
        <v>57</v>
      </c>
    </row>
    <row r="193" spans="1:11" x14ac:dyDescent="0.3">
      <c r="A193" s="1">
        <v>45312</v>
      </c>
      <c r="B193" t="s">
        <v>183</v>
      </c>
      <c r="C193" s="6">
        <f>IF(
    RIGHT(Table1[[#This Row],[21K Gold Price per Gram]],4)=" EGP",
    VALUE(LEFT(Table1[[#This Row],[21K Gold Price per Gram]], LEN(Table1[[#This Row],[21K Gold Price per Gram]])-4)))</f>
        <v>1753.1</v>
      </c>
      <c r="I193" s="1">
        <v>45310</v>
      </c>
      <c r="J193" t="s">
        <v>1311</v>
      </c>
      <c r="K193" s="6">
        <f>IF(RIGHT(Table2[[#This Row],[21K Gold Price per Gram]],4)=" USD",VALUE(LEFT(Table2[[#This Row],[21K Gold Price per Gram]],LEN(Table2[[#This Row],[21K Gold Price per Gram]])-4)))</f>
        <v>57</v>
      </c>
    </row>
    <row r="194" spans="1:11" x14ac:dyDescent="0.3">
      <c r="A194" s="1">
        <v>45311</v>
      </c>
      <c r="B194" t="s">
        <v>184</v>
      </c>
      <c r="C194" s="6">
        <f>IF(
    RIGHT(Table1[[#This Row],[21K Gold Price per Gram]],4)=" EGP",
    VALUE(LEFT(Table1[[#This Row],[21K Gold Price per Gram]], LEN(Table1[[#This Row],[21K Gold Price per Gram]])-4)))</f>
        <v>1760.7</v>
      </c>
      <c r="I194" s="1">
        <v>45309</v>
      </c>
      <c r="J194" t="s">
        <v>1313</v>
      </c>
      <c r="K194" s="6">
        <f>IF(RIGHT(Table2[[#This Row],[21K Gold Price per Gram]],4)=" USD",VALUE(LEFT(Table2[[#This Row],[21K Gold Price per Gram]],LEN(Table2[[#This Row],[21K Gold Price per Gram]])-4)))</f>
        <v>56.8</v>
      </c>
    </row>
    <row r="195" spans="1:11" x14ac:dyDescent="0.3">
      <c r="A195" s="1">
        <v>45310</v>
      </c>
      <c r="B195" t="s">
        <v>156</v>
      </c>
      <c r="C195" s="6">
        <f>IF(
    RIGHT(Table1[[#This Row],[21K Gold Price per Gram]],4)=" EGP",
    VALUE(LEFT(Table1[[#This Row],[21K Gold Price per Gram]], LEN(Table1[[#This Row],[21K Gold Price per Gram]])-4)))</f>
        <v>1759.7</v>
      </c>
      <c r="I195" s="1">
        <v>45308</v>
      </c>
      <c r="J195" t="s">
        <v>1318</v>
      </c>
      <c r="K195" s="6">
        <f>IF(RIGHT(Table2[[#This Row],[21K Gold Price per Gram]],4)=" USD",VALUE(LEFT(Table2[[#This Row],[21K Gold Price per Gram]],LEN(Table2[[#This Row],[21K Gold Price per Gram]])-4)))</f>
        <v>56.3</v>
      </c>
    </row>
    <row r="196" spans="1:11" x14ac:dyDescent="0.3">
      <c r="A196" s="1">
        <v>45309</v>
      </c>
      <c r="B196" t="s">
        <v>185</v>
      </c>
      <c r="C196" s="6">
        <f>IF(
    RIGHT(Table1[[#This Row],[21K Gold Price per Gram]],4)=" EGP",
    VALUE(LEFT(Table1[[#This Row],[21K Gold Price per Gram]], LEN(Table1[[#This Row],[21K Gold Price per Gram]])-4)))</f>
        <v>1761.2</v>
      </c>
      <c r="I196" s="1">
        <v>45307</v>
      </c>
      <c r="J196" t="s">
        <v>1311</v>
      </c>
      <c r="K196" s="6">
        <f>IF(RIGHT(Table2[[#This Row],[21K Gold Price per Gram]],4)=" USD",VALUE(LEFT(Table2[[#This Row],[21K Gold Price per Gram]],LEN(Table2[[#This Row],[21K Gold Price per Gram]])-4)))</f>
        <v>57</v>
      </c>
    </row>
    <row r="197" spans="1:11" x14ac:dyDescent="0.3">
      <c r="A197" s="1">
        <v>45308</v>
      </c>
      <c r="B197" t="s">
        <v>186</v>
      </c>
      <c r="C197" s="6">
        <f>IF(
    RIGHT(Table1[[#This Row],[21K Gold Price per Gram]],4)=" EGP",
    VALUE(LEFT(Table1[[#This Row],[21K Gold Price per Gram]], LEN(Table1[[#This Row],[21K Gold Price per Gram]])-4)))</f>
        <v>1753.8</v>
      </c>
      <c r="I197" s="1">
        <v>45306</v>
      </c>
      <c r="J197" t="s">
        <v>1322</v>
      </c>
      <c r="K197" s="6">
        <f>IF(RIGHT(Table2[[#This Row],[21K Gold Price per Gram]],4)=" USD",VALUE(LEFT(Table2[[#This Row],[21K Gold Price per Gram]],LEN(Table2[[#This Row],[21K Gold Price per Gram]])-4)))</f>
        <v>57.7</v>
      </c>
    </row>
    <row r="198" spans="1:11" x14ac:dyDescent="0.3">
      <c r="A198" s="1">
        <v>45307</v>
      </c>
      <c r="B198" t="s">
        <v>187</v>
      </c>
      <c r="C198" s="6">
        <f>IF(
    RIGHT(Table1[[#This Row],[21K Gold Price per Gram]],4)=" EGP",
    VALUE(LEFT(Table1[[#This Row],[21K Gold Price per Gram]], LEN(Table1[[#This Row],[21K Gold Price per Gram]])-4)))</f>
        <v>1741.4</v>
      </c>
      <c r="I198" s="1">
        <v>45305</v>
      </c>
      <c r="J198" t="s">
        <v>1323</v>
      </c>
      <c r="K198" s="6">
        <f>IF(RIGHT(Table2[[#This Row],[21K Gold Price per Gram]],4)=" USD",VALUE(LEFT(Table2[[#This Row],[21K Gold Price per Gram]],LEN(Table2[[#This Row],[21K Gold Price per Gram]])-4)))</f>
        <v>57.6</v>
      </c>
    </row>
    <row r="199" spans="1:11" x14ac:dyDescent="0.3">
      <c r="A199" s="1">
        <v>45306</v>
      </c>
      <c r="B199" t="s">
        <v>184</v>
      </c>
      <c r="C199" s="6">
        <f>IF(
    RIGHT(Table1[[#This Row],[21K Gold Price per Gram]],4)=" EGP",
    VALUE(LEFT(Table1[[#This Row],[21K Gold Price per Gram]], LEN(Table1[[#This Row],[21K Gold Price per Gram]])-4)))</f>
        <v>1760.7</v>
      </c>
      <c r="I199" s="1">
        <v>45304</v>
      </c>
      <c r="J199" t="s">
        <v>1323</v>
      </c>
      <c r="K199" s="6">
        <f>IF(RIGHT(Table2[[#This Row],[21K Gold Price per Gram]],4)=" USD",VALUE(LEFT(Table2[[#This Row],[21K Gold Price per Gram]],LEN(Table2[[#This Row],[21K Gold Price per Gram]])-4)))</f>
        <v>57.6</v>
      </c>
    </row>
    <row r="200" spans="1:11" x14ac:dyDescent="0.3">
      <c r="A200" s="1">
        <v>45305</v>
      </c>
      <c r="B200" t="s">
        <v>188</v>
      </c>
      <c r="C200" s="6">
        <f>IF(
    RIGHT(Table1[[#This Row],[21K Gold Price per Gram]],4)=" EGP",
    VALUE(LEFT(Table1[[#This Row],[21K Gold Price per Gram]], LEN(Table1[[#This Row],[21K Gold Price per Gram]])-4)))</f>
        <v>1786.1</v>
      </c>
      <c r="I200" s="1">
        <v>45303</v>
      </c>
      <c r="J200" t="s">
        <v>1324</v>
      </c>
      <c r="K200" s="6">
        <f>IF(RIGHT(Table2[[#This Row],[21K Gold Price per Gram]],4)=" USD",VALUE(LEFT(Table2[[#This Row],[21K Gold Price per Gram]],LEN(Table2[[#This Row],[21K Gold Price per Gram]])-4)))</f>
        <v>57.5</v>
      </c>
    </row>
    <row r="201" spans="1:11" x14ac:dyDescent="0.3">
      <c r="A201" s="1">
        <v>45304</v>
      </c>
      <c r="B201" t="s">
        <v>189</v>
      </c>
      <c r="C201" s="6">
        <f>IF(
    RIGHT(Table1[[#This Row],[21K Gold Price per Gram]],4)=" EGP",
    VALUE(LEFT(Table1[[#This Row],[21K Gold Price per Gram]], LEN(Table1[[#This Row],[21K Gold Price per Gram]])-4)))</f>
        <v>1777.7</v>
      </c>
      <c r="I201" s="1">
        <v>45302</v>
      </c>
      <c r="J201" t="s">
        <v>1314</v>
      </c>
      <c r="K201" s="6">
        <f>IF(RIGHT(Table2[[#This Row],[21K Gold Price per Gram]],4)=" USD",VALUE(LEFT(Table2[[#This Row],[21K Gold Price per Gram]],LEN(Table2[[#This Row],[21K Gold Price per Gram]])-4)))</f>
        <v>56.9</v>
      </c>
    </row>
    <row r="202" spans="1:11" x14ac:dyDescent="0.3">
      <c r="A202" s="1">
        <v>45303</v>
      </c>
      <c r="B202" t="s">
        <v>190</v>
      </c>
      <c r="C202" s="6">
        <f>IF(
    RIGHT(Table1[[#This Row],[21K Gold Price per Gram]],4)=" EGP",
    VALUE(LEFT(Table1[[#This Row],[21K Gold Price per Gram]], LEN(Table1[[#This Row],[21K Gold Price per Gram]])-4)))</f>
        <v>1778.4</v>
      </c>
      <c r="I202" s="1">
        <v>45301</v>
      </c>
      <c r="J202" t="s">
        <v>1314</v>
      </c>
      <c r="K202" s="6">
        <f>IF(RIGHT(Table2[[#This Row],[21K Gold Price per Gram]],4)=" USD",VALUE(LEFT(Table2[[#This Row],[21K Gold Price per Gram]],LEN(Table2[[#This Row],[21K Gold Price per Gram]])-4)))</f>
        <v>56.9</v>
      </c>
    </row>
    <row r="203" spans="1:11" x14ac:dyDescent="0.3">
      <c r="A203" s="1">
        <v>45302</v>
      </c>
      <c r="B203" t="s">
        <v>191</v>
      </c>
      <c r="C203" s="6">
        <f>IF(
    RIGHT(Table1[[#This Row],[21K Gold Price per Gram]],4)=" EGP",
    VALUE(LEFT(Table1[[#This Row],[21K Gold Price per Gram]], LEN(Table1[[#This Row],[21K Gold Price per Gram]])-4)))</f>
        <v>1776.5</v>
      </c>
      <c r="I203" s="1">
        <v>45300</v>
      </c>
      <c r="J203" t="s">
        <v>1311</v>
      </c>
      <c r="K203" s="6">
        <f>IF(RIGHT(Table2[[#This Row],[21K Gold Price per Gram]],4)=" USD",VALUE(LEFT(Table2[[#This Row],[21K Gold Price per Gram]],LEN(Table2[[#This Row],[21K Gold Price per Gram]])-4)))</f>
        <v>57</v>
      </c>
    </row>
    <row r="204" spans="1:11" x14ac:dyDescent="0.3">
      <c r="A204" s="1">
        <v>45301</v>
      </c>
      <c r="B204" t="s">
        <v>192</v>
      </c>
      <c r="C204" s="6">
        <f>IF(
    RIGHT(Table1[[#This Row],[21K Gold Price per Gram]],4)=" EGP",
    VALUE(LEFT(Table1[[#This Row],[21K Gold Price per Gram]], LEN(Table1[[#This Row],[21K Gold Price per Gram]])-4)))</f>
        <v>1758.9</v>
      </c>
      <c r="I204" s="1">
        <v>45299</v>
      </c>
      <c r="J204" t="s">
        <v>1311</v>
      </c>
      <c r="K204" s="6">
        <f>IF(RIGHT(Table2[[#This Row],[21K Gold Price per Gram]],4)=" USD",VALUE(LEFT(Table2[[#This Row],[21K Gold Price per Gram]],LEN(Table2[[#This Row],[21K Gold Price per Gram]])-4)))</f>
        <v>57</v>
      </c>
    </row>
    <row r="205" spans="1:11" x14ac:dyDescent="0.3">
      <c r="A205" s="1">
        <v>45300</v>
      </c>
      <c r="B205" t="s">
        <v>193</v>
      </c>
      <c r="C205" s="6">
        <f>IF(
    RIGHT(Table1[[#This Row],[21K Gold Price per Gram]],4)=" EGP",
    VALUE(LEFT(Table1[[#This Row],[21K Gold Price per Gram]], LEN(Table1[[#This Row],[21K Gold Price per Gram]])-4)))</f>
        <v>1757.3</v>
      </c>
      <c r="I205" s="1">
        <v>45298</v>
      </c>
      <c r="J205" t="s">
        <v>1324</v>
      </c>
      <c r="K205" s="6">
        <f>IF(RIGHT(Table2[[#This Row],[21K Gold Price per Gram]],4)=" USD",VALUE(LEFT(Table2[[#This Row],[21K Gold Price per Gram]],LEN(Table2[[#This Row],[21K Gold Price per Gram]])-4)))</f>
        <v>57.5</v>
      </c>
    </row>
    <row r="206" spans="1:11" x14ac:dyDescent="0.3">
      <c r="A206" s="1">
        <v>45299</v>
      </c>
      <c r="B206" t="s">
        <v>194</v>
      </c>
      <c r="C206" s="6">
        <f>IF(
    RIGHT(Table1[[#This Row],[21K Gold Price per Gram]],4)=" EGP",
    VALUE(LEFT(Table1[[#This Row],[21K Gold Price per Gram]], LEN(Table1[[#This Row],[21K Gold Price per Gram]])-4)))</f>
        <v>1761.6</v>
      </c>
      <c r="I206" s="1">
        <v>45297</v>
      </c>
      <c r="J206" t="s">
        <v>1324</v>
      </c>
      <c r="K206" s="6">
        <f>IF(RIGHT(Table2[[#This Row],[21K Gold Price per Gram]],4)=" USD",VALUE(LEFT(Table2[[#This Row],[21K Gold Price per Gram]],LEN(Table2[[#This Row],[21K Gold Price per Gram]])-4)))</f>
        <v>57.5</v>
      </c>
    </row>
    <row r="207" spans="1:11" x14ac:dyDescent="0.3">
      <c r="A207" s="1">
        <v>45298</v>
      </c>
      <c r="B207" t="s">
        <v>195</v>
      </c>
      <c r="C207" s="6">
        <f>IF(
    RIGHT(Table1[[#This Row],[21K Gold Price per Gram]],4)=" EGP",
    VALUE(LEFT(Table1[[#This Row],[21K Gold Price per Gram]], LEN(Table1[[#This Row],[21K Gold Price per Gram]])-4)))</f>
        <v>1760.5</v>
      </c>
      <c r="I207" s="1">
        <v>45296</v>
      </c>
      <c r="J207" t="s">
        <v>1309</v>
      </c>
      <c r="K207" s="6">
        <f>IF(RIGHT(Table2[[#This Row],[21K Gold Price per Gram]],4)=" USD",VALUE(LEFT(Table2[[#This Row],[21K Gold Price per Gram]],LEN(Table2[[#This Row],[21K Gold Price per Gram]])-4)))</f>
        <v>57.4</v>
      </c>
    </row>
    <row r="208" spans="1:11" x14ac:dyDescent="0.3">
      <c r="A208" s="1">
        <v>45297</v>
      </c>
      <c r="B208" t="s">
        <v>196</v>
      </c>
      <c r="C208" s="6">
        <f>IF(
    RIGHT(Table1[[#This Row],[21K Gold Price per Gram]],4)=" EGP",
    VALUE(LEFT(Table1[[#This Row],[21K Gold Price per Gram]], LEN(Table1[[#This Row],[21K Gold Price per Gram]])-4)))</f>
        <v>1762.5</v>
      </c>
      <c r="I208" s="1">
        <v>45295</v>
      </c>
      <c r="J208" t="s">
        <v>1309</v>
      </c>
      <c r="K208" s="6">
        <f>IF(RIGHT(Table2[[#This Row],[21K Gold Price per Gram]],4)=" USD",VALUE(LEFT(Table2[[#This Row],[21K Gold Price per Gram]],LEN(Table2[[#This Row],[21K Gold Price per Gram]])-4)))</f>
        <v>57.4</v>
      </c>
    </row>
    <row r="209" spans="1:11" x14ac:dyDescent="0.3">
      <c r="A209" s="1">
        <v>45296</v>
      </c>
      <c r="B209" t="s">
        <v>197</v>
      </c>
      <c r="C209" s="6">
        <f>IF(
    RIGHT(Table1[[#This Row],[21K Gold Price per Gram]],4)=" EGP",
    VALUE(LEFT(Table1[[#This Row],[21K Gold Price per Gram]], LEN(Table1[[#This Row],[21K Gold Price per Gram]])-4)))</f>
        <v>1767.2</v>
      </c>
      <c r="I209" s="1">
        <v>45294</v>
      </c>
      <c r="J209" t="s">
        <v>1321</v>
      </c>
      <c r="K209" s="6">
        <f>IF(RIGHT(Table2[[#This Row],[21K Gold Price per Gram]],4)=" USD",VALUE(LEFT(Table2[[#This Row],[21K Gold Price per Gram]],LEN(Table2[[#This Row],[21K Gold Price per Gram]])-4)))</f>
        <v>57.3</v>
      </c>
    </row>
    <row r="210" spans="1:11" x14ac:dyDescent="0.3">
      <c r="A210" s="1">
        <v>45295</v>
      </c>
      <c r="B210" t="s">
        <v>198</v>
      </c>
      <c r="C210" s="6">
        <f>IF(
    RIGHT(Table1[[#This Row],[21K Gold Price per Gram]],4)=" EGP",
    VALUE(LEFT(Table1[[#This Row],[21K Gold Price per Gram]], LEN(Table1[[#This Row],[21K Gold Price per Gram]])-4)))</f>
        <v>1769.2</v>
      </c>
      <c r="I210" s="1">
        <v>45293</v>
      </c>
      <c r="J210" t="s">
        <v>1325</v>
      </c>
      <c r="K210" s="6">
        <f>IF(RIGHT(Table2[[#This Row],[21K Gold Price per Gram]],4)=" USD",VALUE(LEFT(Table2[[#This Row],[21K Gold Price per Gram]],LEN(Table2[[#This Row],[21K Gold Price per Gram]])-4)))</f>
        <v>57.9</v>
      </c>
    </row>
    <row r="211" spans="1:11" x14ac:dyDescent="0.3">
      <c r="A211" s="1">
        <v>45294</v>
      </c>
      <c r="B211" t="s">
        <v>199</v>
      </c>
      <c r="C211" s="6">
        <f>IF(
    RIGHT(Table1[[#This Row],[21K Gold Price per Gram]],4)=" EGP",
    VALUE(LEFT(Table1[[#This Row],[21K Gold Price per Gram]], LEN(Table1[[#This Row],[21K Gold Price per Gram]])-4)))</f>
        <v>1769</v>
      </c>
      <c r="I211" s="1">
        <v>45292</v>
      </c>
      <c r="J211" t="s">
        <v>1325</v>
      </c>
      <c r="K211" s="6">
        <f>IF(RIGHT(Table2[[#This Row],[21K Gold Price per Gram]],4)=" USD",VALUE(LEFT(Table2[[#This Row],[21K Gold Price per Gram]],LEN(Table2[[#This Row],[21K Gold Price per Gram]])-4)))</f>
        <v>57.9</v>
      </c>
    </row>
    <row r="212" spans="1:11" x14ac:dyDescent="0.3">
      <c r="A212" s="1">
        <v>45293</v>
      </c>
      <c r="B212" t="s">
        <v>200</v>
      </c>
      <c r="C212" s="6">
        <f>IF(
    RIGHT(Table1[[#This Row],[21K Gold Price per Gram]],4)=" EGP",
    VALUE(LEFT(Table1[[#This Row],[21K Gold Price per Gram]], LEN(Table1[[#This Row],[21K Gold Price per Gram]])-4)))</f>
        <v>1771.5</v>
      </c>
      <c r="I212" s="1">
        <v>45291</v>
      </c>
      <c r="J212" t="s">
        <v>1325</v>
      </c>
      <c r="K212" s="6">
        <f>IF(RIGHT(Table2[[#This Row],[21K Gold Price per Gram]],4)=" USD",VALUE(LEFT(Table2[[#This Row],[21K Gold Price per Gram]],LEN(Table2[[#This Row],[21K Gold Price per Gram]])-4)))</f>
        <v>57.9</v>
      </c>
    </row>
    <row r="213" spans="1:11" x14ac:dyDescent="0.3">
      <c r="A213" s="1">
        <v>45292</v>
      </c>
      <c r="B213" t="s">
        <v>201</v>
      </c>
      <c r="C213" s="6">
        <f>IF(
    RIGHT(Table1[[#This Row],[21K Gold Price per Gram]],4)=" EGP",
    VALUE(LEFT(Table1[[#This Row],[21K Gold Price per Gram]], LEN(Table1[[#This Row],[21K Gold Price per Gram]])-4)))</f>
        <v>1790</v>
      </c>
      <c r="I213" s="1">
        <v>45290</v>
      </c>
      <c r="J213" t="s">
        <v>1325</v>
      </c>
      <c r="K213" s="6">
        <f>IF(RIGHT(Table2[[#This Row],[21K Gold Price per Gram]],4)=" USD",VALUE(LEFT(Table2[[#This Row],[21K Gold Price per Gram]],LEN(Table2[[#This Row],[21K Gold Price per Gram]])-4)))</f>
        <v>57.9</v>
      </c>
    </row>
    <row r="214" spans="1:11" x14ac:dyDescent="0.3">
      <c r="A214" s="1">
        <v>45291</v>
      </c>
      <c r="B214" t="s">
        <v>202</v>
      </c>
      <c r="C214" s="6">
        <f>IF(
    RIGHT(Table1[[#This Row],[21K Gold Price per Gram]],4)=" EGP",
    VALUE(LEFT(Table1[[#This Row],[21K Gold Price per Gram]], LEN(Table1[[#This Row],[21K Gold Price per Gram]])-4)))</f>
        <v>1797.1</v>
      </c>
      <c r="I214" s="1">
        <v>45289</v>
      </c>
      <c r="J214" t="s">
        <v>1326</v>
      </c>
      <c r="K214" s="6">
        <f>IF(RIGHT(Table2[[#This Row],[21K Gold Price per Gram]],4)=" USD",VALUE(LEFT(Table2[[#This Row],[21K Gold Price per Gram]],LEN(Table2[[#This Row],[21K Gold Price per Gram]])-4)))</f>
        <v>58</v>
      </c>
    </row>
    <row r="215" spans="1:11" x14ac:dyDescent="0.3">
      <c r="A215" s="1">
        <v>45290</v>
      </c>
      <c r="B215" t="s">
        <v>203</v>
      </c>
      <c r="C215" s="6">
        <f>IF(
    RIGHT(Table1[[#This Row],[21K Gold Price per Gram]],4)=" EGP",
    VALUE(LEFT(Table1[[#This Row],[21K Gold Price per Gram]], LEN(Table1[[#This Row],[21K Gold Price per Gram]])-4)))</f>
        <v>1797.9</v>
      </c>
      <c r="I215" s="1">
        <v>45288</v>
      </c>
      <c r="J215" t="s">
        <v>1327</v>
      </c>
      <c r="K215" s="6">
        <f>IF(RIGHT(Table2[[#This Row],[21K Gold Price per Gram]],4)=" USD",VALUE(LEFT(Table2[[#This Row],[21K Gold Price per Gram]],LEN(Table2[[#This Row],[21K Gold Price per Gram]])-4)))</f>
        <v>58.1</v>
      </c>
    </row>
    <row r="216" spans="1:11" x14ac:dyDescent="0.3">
      <c r="A216" s="1">
        <v>45289</v>
      </c>
      <c r="B216" t="s">
        <v>204</v>
      </c>
      <c r="C216" s="6">
        <f>IF(
    RIGHT(Table1[[#This Row],[21K Gold Price per Gram]],4)=" EGP",
    VALUE(LEFT(Table1[[#This Row],[21K Gold Price per Gram]], LEN(Table1[[#This Row],[21K Gold Price per Gram]])-4)))</f>
        <v>1790.5</v>
      </c>
      <c r="I216" s="1">
        <v>45287</v>
      </c>
      <c r="J216" t="s">
        <v>1328</v>
      </c>
      <c r="K216" s="6">
        <f>IF(RIGHT(Table2[[#This Row],[21K Gold Price per Gram]],4)=" USD",VALUE(LEFT(Table2[[#This Row],[21K Gold Price per Gram]],LEN(Table2[[#This Row],[21K Gold Price per Gram]])-4)))</f>
        <v>58.4</v>
      </c>
    </row>
    <row r="217" spans="1:11" x14ac:dyDescent="0.3">
      <c r="A217" s="1">
        <v>45288</v>
      </c>
      <c r="B217" t="s">
        <v>205</v>
      </c>
      <c r="C217" s="6">
        <f>IF(
    RIGHT(Table1[[#This Row],[21K Gold Price per Gram]],4)=" EGP",
    VALUE(LEFT(Table1[[#This Row],[21K Gold Price per Gram]], LEN(Table1[[#This Row],[21K Gold Price per Gram]])-4)))</f>
        <v>1795.1</v>
      </c>
      <c r="I217" s="1">
        <v>45286</v>
      </c>
      <c r="J217" t="s">
        <v>1325</v>
      </c>
      <c r="K217" s="6">
        <f>IF(RIGHT(Table2[[#This Row],[21K Gold Price per Gram]],4)=" USD",VALUE(LEFT(Table2[[#This Row],[21K Gold Price per Gram]],LEN(Table2[[#This Row],[21K Gold Price per Gram]])-4)))</f>
        <v>57.9</v>
      </c>
    </row>
    <row r="218" spans="1:11" x14ac:dyDescent="0.3">
      <c r="A218" s="1">
        <v>45287</v>
      </c>
      <c r="B218" t="s">
        <v>206</v>
      </c>
      <c r="C218" s="6">
        <f>IF(
    RIGHT(Table1[[#This Row],[21K Gold Price per Gram]],4)=" EGP",
    VALUE(LEFT(Table1[[#This Row],[21K Gold Price per Gram]], LEN(Table1[[#This Row],[21K Gold Price per Gram]])-4)))</f>
        <v>1796.7</v>
      </c>
      <c r="I218" s="1">
        <v>45285</v>
      </c>
      <c r="J218" t="s">
        <v>1322</v>
      </c>
      <c r="K218" s="6">
        <f>IF(RIGHT(Table2[[#This Row],[21K Gold Price per Gram]],4)=" USD",VALUE(LEFT(Table2[[#This Row],[21K Gold Price per Gram]],LEN(Table2[[#This Row],[21K Gold Price per Gram]])-4)))</f>
        <v>57.7</v>
      </c>
    </row>
    <row r="219" spans="1:11" x14ac:dyDescent="0.3">
      <c r="A219" s="1">
        <v>45286</v>
      </c>
      <c r="B219" t="s">
        <v>207</v>
      </c>
      <c r="C219" s="6">
        <f>IF(
    RIGHT(Table1[[#This Row],[21K Gold Price per Gram]],4)=" EGP",
    VALUE(LEFT(Table1[[#This Row],[21K Gold Price per Gram]], LEN(Table1[[#This Row],[21K Gold Price per Gram]])-4)))</f>
        <v>1797.2</v>
      </c>
      <c r="I219" s="1">
        <v>45284</v>
      </c>
      <c r="J219" t="s">
        <v>1322</v>
      </c>
      <c r="K219" s="6">
        <f>IF(RIGHT(Table2[[#This Row],[21K Gold Price per Gram]],4)=" USD",VALUE(LEFT(Table2[[#This Row],[21K Gold Price per Gram]],LEN(Table2[[#This Row],[21K Gold Price per Gram]])-4)))</f>
        <v>57.7</v>
      </c>
    </row>
    <row r="220" spans="1:11" x14ac:dyDescent="0.3">
      <c r="A220" s="1">
        <v>45285</v>
      </c>
      <c r="B220" t="s">
        <v>208</v>
      </c>
      <c r="C220" s="6">
        <f>IF(
    RIGHT(Table1[[#This Row],[21K Gold Price per Gram]],4)=" EGP",
    VALUE(LEFT(Table1[[#This Row],[21K Gold Price per Gram]], LEN(Table1[[#This Row],[21K Gold Price per Gram]])-4)))</f>
        <v>1784.7</v>
      </c>
      <c r="I220" s="1">
        <v>45283</v>
      </c>
      <c r="J220" t="s">
        <v>1322</v>
      </c>
      <c r="K220" s="6">
        <f>IF(RIGHT(Table2[[#This Row],[21K Gold Price per Gram]],4)=" USD",VALUE(LEFT(Table2[[#This Row],[21K Gold Price per Gram]],LEN(Table2[[#This Row],[21K Gold Price per Gram]])-4)))</f>
        <v>57.7</v>
      </c>
    </row>
    <row r="221" spans="1:11" x14ac:dyDescent="0.3">
      <c r="A221" s="1">
        <v>45284</v>
      </c>
      <c r="B221" t="s">
        <v>209</v>
      </c>
      <c r="C221" s="6">
        <f>IF(
    RIGHT(Table1[[#This Row],[21K Gold Price per Gram]],4)=" EGP",
    VALUE(LEFT(Table1[[#This Row],[21K Gold Price per Gram]], LEN(Table1[[#This Row],[21K Gold Price per Gram]])-4)))</f>
        <v>1781.8</v>
      </c>
      <c r="I221" s="1">
        <v>45282</v>
      </c>
      <c r="J221" t="s">
        <v>1322</v>
      </c>
      <c r="K221" s="6">
        <f>IF(RIGHT(Table2[[#This Row],[21K Gold Price per Gram]],4)=" USD",VALUE(LEFT(Table2[[#This Row],[21K Gold Price per Gram]],LEN(Table2[[#This Row],[21K Gold Price per Gram]])-4)))</f>
        <v>57.7</v>
      </c>
    </row>
    <row r="222" spans="1:11" x14ac:dyDescent="0.3">
      <c r="A222" s="1">
        <v>45283</v>
      </c>
      <c r="B222" t="s">
        <v>210</v>
      </c>
      <c r="C222" s="6">
        <f>IF(
    RIGHT(Table1[[#This Row],[21K Gold Price per Gram]],4)=" EGP",
    VALUE(LEFT(Table1[[#This Row],[21K Gold Price per Gram]], LEN(Table1[[#This Row],[21K Gold Price per Gram]])-4)))</f>
        <v>1781</v>
      </c>
      <c r="I222" s="1">
        <v>45281</v>
      </c>
      <c r="J222" t="s">
        <v>1309</v>
      </c>
      <c r="K222" s="6">
        <f>IF(RIGHT(Table2[[#This Row],[21K Gold Price per Gram]],4)=" USD",VALUE(LEFT(Table2[[#This Row],[21K Gold Price per Gram]],LEN(Table2[[#This Row],[21K Gold Price per Gram]])-4)))</f>
        <v>57.4</v>
      </c>
    </row>
    <row r="223" spans="1:11" x14ac:dyDescent="0.3">
      <c r="A223" s="1">
        <v>45282</v>
      </c>
      <c r="B223" t="s">
        <v>211</v>
      </c>
      <c r="C223" s="6">
        <f>IF(
    RIGHT(Table1[[#This Row],[21K Gold Price per Gram]],4)=" EGP",
    VALUE(LEFT(Table1[[#This Row],[21K Gold Price per Gram]], LEN(Table1[[#This Row],[21K Gold Price per Gram]])-4)))</f>
        <v>1781.9</v>
      </c>
      <c r="I223" s="1">
        <v>45280</v>
      </c>
      <c r="J223" t="s">
        <v>1310</v>
      </c>
      <c r="K223" s="6">
        <f>IF(RIGHT(Table2[[#This Row],[21K Gold Price per Gram]],4)=" USD",VALUE(LEFT(Table2[[#This Row],[21K Gold Price per Gram]],LEN(Table2[[#This Row],[21K Gold Price per Gram]])-4)))</f>
        <v>57.1</v>
      </c>
    </row>
    <row r="224" spans="1:11" x14ac:dyDescent="0.3">
      <c r="A224" s="1">
        <v>45281</v>
      </c>
      <c r="B224" t="s">
        <v>212</v>
      </c>
      <c r="C224" s="6">
        <f>IF(
    RIGHT(Table1[[#This Row],[21K Gold Price per Gram]],4)=" EGP",
    VALUE(LEFT(Table1[[#This Row],[21K Gold Price per Gram]], LEN(Table1[[#This Row],[21K Gold Price per Gram]])-4)))</f>
        <v>1782.6</v>
      </c>
      <c r="I224" s="1">
        <v>45279</v>
      </c>
      <c r="J224" t="s">
        <v>1321</v>
      </c>
      <c r="K224" s="6">
        <f>IF(RIGHT(Table2[[#This Row],[21K Gold Price per Gram]],4)=" USD",VALUE(LEFT(Table2[[#This Row],[21K Gold Price per Gram]],LEN(Table2[[#This Row],[21K Gold Price per Gram]])-4)))</f>
        <v>57.3</v>
      </c>
    </row>
    <row r="225" spans="1:11" x14ac:dyDescent="0.3">
      <c r="A225" s="1">
        <v>45280</v>
      </c>
      <c r="B225" t="s">
        <v>213</v>
      </c>
      <c r="C225" s="6">
        <f>IF(
    RIGHT(Table1[[#This Row],[21K Gold Price per Gram]],4)=" EGP",
    VALUE(LEFT(Table1[[#This Row],[21K Gold Price per Gram]], LEN(Table1[[#This Row],[21K Gold Price per Gram]])-4)))</f>
        <v>1773.8</v>
      </c>
      <c r="I225" s="1">
        <v>45278</v>
      </c>
      <c r="J225" t="s">
        <v>1314</v>
      </c>
      <c r="K225" s="6">
        <f>IF(RIGHT(Table2[[#This Row],[21K Gold Price per Gram]],4)=" USD",VALUE(LEFT(Table2[[#This Row],[21K Gold Price per Gram]],LEN(Table2[[#This Row],[21K Gold Price per Gram]])-4)))</f>
        <v>56.9</v>
      </c>
    </row>
    <row r="226" spans="1:11" x14ac:dyDescent="0.3">
      <c r="A226" s="1">
        <v>45279</v>
      </c>
      <c r="B226" t="s">
        <v>214</v>
      </c>
      <c r="C226" s="6">
        <f>IF(
    RIGHT(Table1[[#This Row],[21K Gold Price per Gram]],4)=" EGP",
    VALUE(LEFT(Table1[[#This Row],[21K Gold Price per Gram]], LEN(Table1[[#This Row],[21K Gold Price per Gram]])-4)))</f>
        <v>1763.3</v>
      </c>
      <c r="I226" s="1">
        <v>45277</v>
      </c>
      <c r="J226" t="s">
        <v>1315</v>
      </c>
      <c r="K226" s="6">
        <f>IF(RIGHT(Table2[[#This Row],[21K Gold Price per Gram]],4)=" USD",VALUE(LEFT(Table2[[#This Row],[21K Gold Price per Gram]],LEN(Table2[[#This Row],[21K Gold Price per Gram]])-4)))</f>
        <v>56.7</v>
      </c>
    </row>
    <row r="227" spans="1:11" x14ac:dyDescent="0.3">
      <c r="A227" s="1">
        <v>45278</v>
      </c>
      <c r="B227" t="s">
        <v>215</v>
      </c>
      <c r="C227" s="6">
        <f>IF(
    RIGHT(Table1[[#This Row],[21K Gold Price per Gram]],4)=" EGP",
    VALUE(LEFT(Table1[[#This Row],[21K Gold Price per Gram]], LEN(Table1[[#This Row],[21K Gold Price per Gram]])-4)))</f>
        <v>1771.4</v>
      </c>
      <c r="I227" s="1">
        <v>45276</v>
      </c>
      <c r="J227" t="s">
        <v>1315</v>
      </c>
      <c r="K227" s="6">
        <f>IF(RIGHT(Table2[[#This Row],[21K Gold Price per Gram]],4)=" USD",VALUE(LEFT(Table2[[#This Row],[21K Gold Price per Gram]],LEN(Table2[[#This Row],[21K Gold Price per Gram]])-4)))</f>
        <v>56.7</v>
      </c>
    </row>
    <row r="228" spans="1:11" x14ac:dyDescent="0.3">
      <c r="A228" s="1">
        <v>45277</v>
      </c>
      <c r="B228" t="s">
        <v>216</v>
      </c>
      <c r="C228" s="6">
        <f>IF(
    RIGHT(Table1[[#This Row],[21K Gold Price per Gram]],4)=" EGP",
    VALUE(LEFT(Table1[[#This Row],[21K Gold Price per Gram]], LEN(Table1[[#This Row],[21K Gold Price per Gram]])-4)))</f>
        <v>1758.6</v>
      </c>
      <c r="I228" s="1">
        <v>45275</v>
      </c>
      <c r="J228" t="s">
        <v>1315</v>
      </c>
      <c r="K228" s="6">
        <f>IF(RIGHT(Table2[[#This Row],[21K Gold Price per Gram]],4)=" USD",VALUE(LEFT(Table2[[#This Row],[21K Gold Price per Gram]],LEN(Table2[[#This Row],[21K Gold Price per Gram]])-4)))</f>
        <v>56.7</v>
      </c>
    </row>
    <row r="229" spans="1:11" x14ac:dyDescent="0.3">
      <c r="A229" s="1">
        <v>45276</v>
      </c>
      <c r="B229" t="s">
        <v>164</v>
      </c>
      <c r="C229" s="6">
        <f>IF(
    RIGHT(Table1[[#This Row],[21K Gold Price per Gram]],4)=" EGP",
    VALUE(LEFT(Table1[[#This Row],[21K Gold Price per Gram]], LEN(Table1[[#This Row],[21K Gold Price per Gram]])-4)))</f>
        <v>1752.7</v>
      </c>
      <c r="I229" s="1">
        <v>45274</v>
      </c>
      <c r="J229" t="s">
        <v>1310</v>
      </c>
      <c r="K229" s="6">
        <f>IF(RIGHT(Table2[[#This Row],[21K Gold Price per Gram]],4)=" USD",VALUE(LEFT(Table2[[#This Row],[21K Gold Price per Gram]],LEN(Table2[[#This Row],[21K Gold Price per Gram]])-4)))</f>
        <v>57.1</v>
      </c>
    </row>
    <row r="230" spans="1:11" x14ac:dyDescent="0.3">
      <c r="A230" s="1">
        <v>45275</v>
      </c>
      <c r="B230" t="s">
        <v>217</v>
      </c>
      <c r="C230" s="6">
        <f>IF(
    RIGHT(Table1[[#This Row],[21K Gold Price per Gram]],4)=" EGP",
    VALUE(LEFT(Table1[[#This Row],[21K Gold Price per Gram]], LEN(Table1[[#This Row],[21K Gold Price per Gram]])-4)))</f>
        <v>1752</v>
      </c>
      <c r="I230" s="1">
        <v>45273</v>
      </c>
      <c r="J230" t="s">
        <v>1316</v>
      </c>
      <c r="K230" s="6">
        <f>IF(RIGHT(Table2[[#This Row],[21K Gold Price per Gram]],4)=" USD",VALUE(LEFT(Table2[[#This Row],[21K Gold Price per Gram]],LEN(Table2[[#This Row],[21K Gold Price per Gram]])-4)))</f>
        <v>56.6</v>
      </c>
    </row>
    <row r="231" spans="1:11" x14ac:dyDescent="0.3">
      <c r="A231" s="1">
        <v>45274</v>
      </c>
      <c r="B231" t="s">
        <v>218</v>
      </c>
      <c r="C231" s="6">
        <f>IF(
    RIGHT(Table1[[#This Row],[21K Gold Price per Gram]],4)=" EGP",
    VALUE(LEFT(Table1[[#This Row],[21K Gold Price per Gram]], LEN(Table1[[#This Row],[21K Gold Price per Gram]])-4)))</f>
        <v>1752.6</v>
      </c>
      <c r="I231" s="1">
        <v>45272</v>
      </c>
      <c r="J231" t="s">
        <v>1329</v>
      </c>
      <c r="K231" s="6">
        <f>IF(RIGHT(Table2[[#This Row],[21K Gold Price per Gram]],4)=" USD",VALUE(LEFT(Table2[[#This Row],[21K Gold Price per Gram]],LEN(Table2[[#This Row],[21K Gold Price per Gram]])-4)))</f>
        <v>55.6</v>
      </c>
    </row>
    <row r="232" spans="1:11" x14ac:dyDescent="0.3">
      <c r="A232" s="1">
        <v>45273</v>
      </c>
      <c r="B232" t="s">
        <v>197</v>
      </c>
      <c r="C232" s="6">
        <f>IF(
    RIGHT(Table1[[#This Row],[21K Gold Price per Gram]],4)=" EGP",
    VALUE(LEFT(Table1[[#This Row],[21K Gold Price per Gram]], LEN(Table1[[#This Row],[21K Gold Price per Gram]])-4)))</f>
        <v>1767.2</v>
      </c>
      <c r="I232" s="1">
        <v>45271</v>
      </c>
      <c r="J232" t="s">
        <v>1330</v>
      </c>
      <c r="K232" s="6">
        <f>IF(RIGHT(Table2[[#This Row],[21K Gold Price per Gram]],4)=" USD",VALUE(LEFT(Table2[[#This Row],[21K Gold Price per Gram]],LEN(Table2[[#This Row],[21K Gold Price per Gram]])-4)))</f>
        <v>55.7</v>
      </c>
    </row>
    <row r="233" spans="1:11" x14ac:dyDescent="0.3">
      <c r="A233" s="1">
        <v>45272</v>
      </c>
      <c r="B233" t="s">
        <v>219</v>
      </c>
      <c r="C233" s="6">
        <f>IF(
    RIGHT(Table1[[#This Row],[21K Gold Price per Gram]],4)=" EGP",
    VALUE(LEFT(Table1[[#This Row],[21K Gold Price per Gram]], LEN(Table1[[#This Row],[21K Gold Price per Gram]])-4)))</f>
        <v>1749</v>
      </c>
      <c r="I233" s="1">
        <v>45270</v>
      </c>
      <c r="J233" t="s">
        <v>1318</v>
      </c>
      <c r="K233" s="6">
        <f>IF(RIGHT(Table2[[#This Row],[21K Gold Price per Gram]],4)=" USD",VALUE(LEFT(Table2[[#This Row],[21K Gold Price per Gram]],LEN(Table2[[#This Row],[21K Gold Price per Gram]])-4)))</f>
        <v>56.3</v>
      </c>
    </row>
    <row r="234" spans="1:11" x14ac:dyDescent="0.3">
      <c r="A234" s="1">
        <v>45271</v>
      </c>
      <c r="B234" t="s">
        <v>220</v>
      </c>
      <c r="C234" s="6">
        <f>IF(
    RIGHT(Table1[[#This Row],[21K Gold Price per Gram]],4)=" EGP",
    VALUE(LEFT(Table1[[#This Row],[21K Gold Price per Gram]], LEN(Table1[[#This Row],[21K Gold Price per Gram]])-4)))</f>
        <v>1719.9</v>
      </c>
      <c r="I234" s="1">
        <v>45269</v>
      </c>
      <c r="J234" t="s">
        <v>1318</v>
      </c>
      <c r="K234" s="6">
        <f>IF(RIGHT(Table2[[#This Row],[21K Gold Price per Gram]],4)=" USD",VALUE(LEFT(Table2[[#This Row],[21K Gold Price per Gram]],LEN(Table2[[#This Row],[21K Gold Price per Gram]])-4)))</f>
        <v>56.3</v>
      </c>
    </row>
    <row r="235" spans="1:11" x14ac:dyDescent="0.3">
      <c r="A235" s="1">
        <v>45270</v>
      </c>
      <c r="B235" t="s">
        <v>221</v>
      </c>
      <c r="C235" s="6">
        <f>IF(
    RIGHT(Table1[[#This Row],[21K Gold Price per Gram]],4)=" EGP",
    VALUE(LEFT(Table1[[#This Row],[21K Gold Price per Gram]], LEN(Table1[[#This Row],[21K Gold Price per Gram]])-4)))</f>
        <v>1721.6</v>
      </c>
      <c r="I235" s="1">
        <v>45268</v>
      </c>
      <c r="J235" t="s">
        <v>1331</v>
      </c>
      <c r="K235" s="6">
        <f>IF(RIGHT(Table2[[#This Row],[21K Gold Price per Gram]],4)=" USD",VALUE(LEFT(Table2[[#This Row],[21K Gold Price per Gram]],LEN(Table2[[#This Row],[21K Gold Price per Gram]])-4)))</f>
        <v>56.2</v>
      </c>
    </row>
    <row r="236" spans="1:11" x14ac:dyDescent="0.3">
      <c r="A236" s="1">
        <v>45269</v>
      </c>
      <c r="B236" t="s">
        <v>222</v>
      </c>
      <c r="C236" s="6">
        <f>IF(
    RIGHT(Table1[[#This Row],[21K Gold Price per Gram]],4)=" EGP",
    VALUE(LEFT(Table1[[#This Row],[21K Gold Price per Gram]], LEN(Table1[[#This Row],[21K Gold Price per Gram]])-4)))</f>
        <v>1742.7</v>
      </c>
      <c r="I236" s="1">
        <v>45267</v>
      </c>
      <c r="J236" t="s">
        <v>1311</v>
      </c>
      <c r="K236" s="6">
        <f>IF(RIGHT(Table2[[#This Row],[21K Gold Price per Gram]],4)=" USD",VALUE(LEFT(Table2[[#This Row],[21K Gold Price per Gram]],LEN(Table2[[#This Row],[21K Gold Price per Gram]])-4)))</f>
        <v>57</v>
      </c>
    </row>
    <row r="237" spans="1:11" x14ac:dyDescent="0.3">
      <c r="A237" s="1">
        <v>45268</v>
      </c>
      <c r="B237" t="s">
        <v>223</v>
      </c>
      <c r="C237" s="6">
        <f>IF(
    RIGHT(Table1[[#This Row],[21K Gold Price per Gram]],4)=" EGP",
    VALUE(LEFT(Table1[[#This Row],[21K Gold Price per Gram]], LEN(Table1[[#This Row],[21K Gold Price per Gram]])-4)))</f>
        <v>1739.1</v>
      </c>
      <c r="I237" s="1">
        <v>45266</v>
      </c>
      <c r="J237" t="s">
        <v>1311</v>
      </c>
      <c r="K237" s="6">
        <f>IF(RIGHT(Table2[[#This Row],[21K Gold Price per Gram]],4)=" USD",VALUE(LEFT(Table2[[#This Row],[21K Gold Price per Gram]],LEN(Table2[[#This Row],[21K Gold Price per Gram]])-4)))</f>
        <v>57</v>
      </c>
    </row>
    <row r="238" spans="1:11" x14ac:dyDescent="0.3">
      <c r="A238" s="1">
        <v>45267</v>
      </c>
      <c r="B238" t="s">
        <v>224</v>
      </c>
      <c r="C238" s="6">
        <f>IF(
    RIGHT(Table1[[#This Row],[21K Gold Price per Gram]],4)=" EGP",
    VALUE(LEFT(Table1[[#This Row],[21K Gold Price per Gram]], LEN(Table1[[#This Row],[21K Gold Price per Gram]])-4)))</f>
        <v>1736.6</v>
      </c>
      <c r="I238" s="1">
        <v>45265</v>
      </c>
      <c r="J238" t="s">
        <v>1313</v>
      </c>
      <c r="K238" s="6">
        <f>IF(RIGHT(Table2[[#This Row],[21K Gold Price per Gram]],4)=" USD",VALUE(LEFT(Table2[[#This Row],[21K Gold Price per Gram]],LEN(Table2[[#This Row],[21K Gold Price per Gram]])-4)))</f>
        <v>56.8</v>
      </c>
    </row>
    <row r="239" spans="1:11" x14ac:dyDescent="0.3">
      <c r="A239" s="1">
        <v>45266</v>
      </c>
      <c r="B239" t="s">
        <v>225</v>
      </c>
      <c r="C239" s="6">
        <f>IF(
    RIGHT(Table1[[#This Row],[21K Gold Price per Gram]],4)=" EGP",
    VALUE(LEFT(Table1[[#This Row],[21K Gold Price per Gram]], LEN(Table1[[#This Row],[21K Gold Price per Gram]])-4)))</f>
        <v>1762.2</v>
      </c>
      <c r="I239" s="1">
        <v>45264</v>
      </c>
      <c r="J239" t="s">
        <v>1310</v>
      </c>
      <c r="K239" s="6">
        <f>IF(RIGHT(Table2[[#This Row],[21K Gold Price per Gram]],4)=" USD",VALUE(LEFT(Table2[[#This Row],[21K Gold Price per Gram]],LEN(Table2[[#This Row],[21K Gold Price per Gram]])-4)))</f>
        <v>57.1</v>
      </c>
    </row>
    <row r="240" spans="1:11" x14ac:dyDescent="0.3">
      <c r="A240" s="1">
        <v>45265</v>
      </c>
      <c r="B240" t="s">
        <v>226</v>
      </c>
      <c r="C240" s="6">
        <f>IF(
    RIGHT(Table1[[#This Row],[21K Gold Price per Gram]],4)=" EGP",
    VALUE(LEFT(Table1[[#This Row],[21K Gold Price per Gram]], LEN(Table1[[#This Row],[21K Gold Price per Gram]])-4)))</f>
        <v>1763.8</v>
      </c>
      <c r="I240" s="1">
        <v>45263</v>
      </c>
      <c r="J240" t="s">
        <v>1332</v>
      </c>
      <c r="K240" s="6">
        <f>IF(RIGHT(Table2[[#This Row],[21K Gold Price per Gram]],4)=" USD",VALUE(LEFT(Table2[[#This Row],[21K Gold Price per Gram]],LEN(Table2[[#This Row],[21K Gold Price per Gram]])-4)))</f>
        <v>58.2</v>
      </c>
    </row>
    <row r="241" spans="1:11" x14ac:dyDescent="0.3">
      <c r="A241" s="1">
        <v>45264</v>
      </c>
      <c r="B241" t="s">
        <v>227</v>
      </c>
      <c r="C241" s="6">
        <f>IF(
    RIGHT(Table1[[#This Row],[21K Gold Price per Gram]],4)=" EGP",
    VALUE(LEFT(Table1[[#This Row],[21K Gold Price per Gram]], LEN(Table1[[#This Row],[21K Gold Price per Gram]])-4)))</f>
        <v>1747.8</v>
      </c>
      <c r="I241" s="1">
        <v>45262</v>
      </c>
      <c r="J241" t="s">
        <v>1332</v>
      </c>
      <c r="K241" s="6">
        <f>IF(RIGHT(Table2[[#This Row],[21K Gold Price per Gram]],4)=" USD",VALUE(LEFT(Table2[[#This Row],[21K Gold Price per Gram]],LEN(Table2[[#This Row],[21K Gold Price per Gram]])-4)))</f>
        <v>58.2</v>
      </c>
    </row>
    <row r="242" spans="1:11" x14ac:dyDescent="0.3">
      <c r="A242" s="1">
        <v>45263</v>
      </c>
      <c r="B242" t="s">
        <v>228</v>
      </c>
      <c r="C242" s="6">
        <f>IF(
    RIGHT(Table1[[#This Row],[21K Gold Price per Gram]],4)=" EGP",
    VALUE(LEFT(Table1[[#This Row],[21K Gold Price per Gram]], LEN(Table1[[#This Row],[21K Gold Price per Gram]])-4)))</f>
        <v>1764.6</v>
      </c>
      <c r="I242" s="1">
        <v>45261</v>
      </c>
      <c r="J242" t="s">
        <v>1327</v>
      </c>
      <c r="K242" s="6">
        <f>IF(RIGHT(Table2[[#This Row],[21K Gold Price per Gram]],4)=" USD",VALUE(LEFT(Table2[[#This Row],[21K Gold Price per Gram]],LEN(Table2[[#This Row],[21K Gold Price per Gram]])-4)))</f>
        <v>58.1</v>
      </c>
    </row>
    <row r="243" spans="1:11" x14ac:dyDescent="0.3">
      <c r="A243" s="1">
        <v>45262</v>
      </c>
      <c r="B243" t="s">
        <v>229</v>
      </c>
      <c r="C243" s="6">
        <f>IF(
    RIGHT(Table1[[#This Row],[21K Gold Price per Gram]],4)=" EGP",
    VALUE(LEFT(Table1[[#This Row],[21K Gold Price per Gram]], LEN(Table1[[#This Row],[21K Gold Price per Gram]])-4)))</f>
        <v>1799.9</v>
      </c>
      <c r="I243" s="1">
        <v>45260</v>
      </c>
      <c r="J243" t="s">
        <v>1312</v>
      </c>
      <c r="K243" s="6">
        <f>IF(RIGHT(Table2[[#This Row],[21K Gold Price per Gram]],4)=" USD",VALUE(LEFT(Table2[[#This Row],[21K Gold Price per Gram]],LEN(Table2[[#This Row],[21K Gold Price per Gram]])-4)))</f>
        <v>57.2</v>
      </c>
    </row>
    <row r="244" spans="1:11" x14ac:dyDescent="0.3">
      <c r="A244" s="1">
        <v>45261</v>
      </c>
      <c r="B244" t="s">
        <v>230</v>
      </c>
      <c r="C244" s="6">
        <f>IF(
    RIGHT(Table1[[#This Row],[21K Gold Price per Gram]],4)=" EGP",
    VALUE(LEFT(Table1[[#This Row],[21K Gold Price per Gram]], LEN(Table1[[#This Row],[21K Gold Price per Gram]])-4)))</f>
        <v>1798.3</v>
      </c>
      <c r="I244" s="1">
        <v>45259</v>
      </c>
      <c r="J244" t="s">
        <v>1324</v>
      </c>
      <c r="K244" s="6">
        <f>IF(RIGHT(Table2[[#This Row],[21K Gold Price per Gram]],4)=" USD",VALUE(LEFT(Table2[[#This Row],[21K Gold Price per Gram]],LEN(Table2[[#This Row],[21K Gold Price per Gram]])-4)))</f>
        <v>57.5</v>
      </c>
    </row>
    <row r="245" spans="1:11" x14ac:dyDescent="0.3">
      <c r="A245" s="1">
        <v>45260</v>
      </c>
      <c r="B245" t="s">
        <v>231</v>
      </c>
      <c r="C245" s="6">
        <f>IF(
    RIGHT(Table1[[#This Row],[21K Gold Price per Gram]],4)=" EGP",
    VALUE(LEFT(Table1[[#This Row],[21K Gold Price per Gram]], LEN(Table1[[#This Row],[21K Gold Price per Gram]])-4)))</f>
        <v>1796.1</v>
      </c>
      <c r="I245" s="1">
        <v>45258</v>
      </c>
      <c r="J245" t="s">
        <v>1321</v>
      </c>
      <c r="K245" s="6">
        <f>IF(RIGHT(Table2[[#This Row],[21K Gold Price per Gram]],4)=" USD",VALUE(LEFT(Table2[[#This Row],[21K Gold Price per Gram]],LEN(Table2[[#This Row],[21K Gold Price per Gram]])-4)))</f>
        <v>57.3</v>
      </c>
    </row>
    <row r="246" spans="1:11" x14ac:dyDescent="0.3">
      <c r="A246" s="1">
        <v>45259</v>
      </c>
      <c r="B246" t="s">
        <v>170</v>
      </c>
      <c r="C246" s="6">
        <f>IF(
    RIGHT(Table1[[#This Row],[21K Gold Price per Gram]],4)=" EGP",
    VALUE(LEFT(Table1[[#This Row],[21K Gold Price per Gram]], LEN(Table1[[#This Row],[21K Gold Price per Gram]])-4)))</f>
        <v>1767.5</v>
      </c>
      <c r="I246" s="1">
        <v>45257</v>
      </c>
      <c r="J246" t="s">
        <v>1317</v>
      </c>
      <c r="K246" s="6">
        <f>IF(RIGHT(Table2[[#This Row],[21K Gold Price per Gram]],4)=" USD",VALUE(LEFT(Table2[[#This Row],[21K Gold Price per Gram]],LEN(Table2[[#This Row],[21K Gold Price per Gram]])-4)))</f>
        <v>56.5</v>
      </c>
    </row>
    <row r="247" spans="1:11" x14ac:dyDescent="0.3">
      <c r="A247" s="1">
        <v>45258</v>
      </c>
      <c r="B247" t="s">
        <v>190</v>
      </c>
      <c r="C247" s="6">
        <f>IF(
    RIGHT(Table1[[#This Row],[21K Gold Price per Gram]],4)=" EGP",
    VALUE(LEFT(Table1[[#This Row],[21K Gold Price per Gram]], LEN(Table1[[#This Row],[21K Gold Price per Gram]])-4)))</f>
        <v>1778.4</v>
      </c>
      <c r="I247" s="1">
        <v>45256</v>
      </c>
      <c r="J247" t="s">
        <v>1331</v>
      </c>
      <c r="K247" s="6">
        <f>IF(RIGHT(Table2[[#This Row],[21K Gold Price per Gram]],4)=" USD",VALUE(LEFT(Table2[[#This Row],[21K Gold Price per Gram]],LEN(Table2[[#This Row],[21K Gold Price per Gram]])-4)))</f>
        <v>56.2</v>
      </c>
    </row>
    <row r="248" spans="1:11" x14ac:dyDescent="0.3">
      <c r="A248" s="1">
        <v>45257</v>
      </c>
      <c r="B248" t="s">
        <v>232</v>
      </c>
      <c r="C248" s="6">
        <f>IF(
    RIGHT(Table1[[#This Row],[21K Gold Price per Gram]],4)=" EGP",
    VALUE(LEFT(Table1[[#This Row],[21K Gold Price per Gram]], LEN(Table1[[#This Row],[21K Gold Price per Gram]])-4)))</f>
        <v>1773.1</v>
      </c>
      <c r="I248" s="1">
        <v>45255</v>
      </c>
      <c r="J248" t="s">
        <v>1331</v>
      </c>
      <c r="K248" s="6">
        <f>IF(RIGHT(Table2[[#This Row],[21K Gold Price per Gram]],4)=" USD",VALUE(LEFT(Table2[[#This Row],[21K Gold Price per Gram]],LEN(Table2[[#This Row],[21K Gold Price per Gram]])-4)))</f>
        <v>56.2</v>
      </c>
    </row>
    <row r="249" spans="1:11" x14ac:dyDescent="0.3">
      <c r="A249" s="1">
        <v>45256</v>
      </c>
      <c r="B249" t="s">
        <v>233</v>
      </c>
      <c r="C249" s="6">
        <f>IF(
    RIGHT(Table1[[#This Row],[21K Gold Price per Gram]],4)=" EGP",
    VALUE(LEFT(Table1[[#This Row],[21K Gold Price per Gram]], LEN(Table1[[#This Row],[21K Gold Price per Gram]])-4)))</f>
        <v>1746.6</v>
      </c>
      <c r="I249" s="1">
        <v>45254</v>
      </c>
      <c r="J249" t="s">
        <v>1331</v>
      </c>
      <c r="K249" s="6">
        <f>IF(RIGHT(Table2[[#This Row],[21K Gold Price per Gram]],4)=" USD",VALUE(LEFT(Table2[[#This Row],[21K Gold Price per Gram]],LEN(Table2[[#This Row],[21K Gold Price per Gram]])-4)))</f>
        <v>56.2</v>
      </c>
    </row>
    <row r="250" spans="1:11" x14ac:dyDescent="0.3">
      <c r="A250" s="1">
        <v>45255</v>
      </c>
      <c r="B250" t="s">
        <v>234</v>
      </c>
      <c r="C250" s="6">
        <f>IF(
    RIGHT(Table1[[#This Row],[21K Gold Price per Gram]],4)=" EGP",
    VALUE(LEFT(Table1[[#This Row],[21K Gold Price per Gram]], LEN(Table1[[#This Row],[21K Gold Price per Gram]])-4)))</f>
        <v>1734</v>
      </c>
      <c r="I250" s="1">
        <v>45253</v>
      </c>
      <c r="J250" t="s">
        <v>1320</v>
      </c>
      <c r="K250" s="6">
        <f>IF(RIGHT(Table2[[#This Row],[21K Gold Price per Gram]],4)=" USD",VALUE(LEFT(Table2[[#This Row],[21K Gold Price per Gram]],LEN(Table2[[#This Row],[21K Gold Price per Gram]])-4)))</f>
        <v>56</v>
      </c>
    </row>
    <row r="251" spans="1:11" x14ac:dyDescent="0.3">
      <c r="A251" s="1">
        <v>45254</v>
      </c>
      <c r="B251" t="s">
        <v>235</v>
      </c>
      <c r="C251" s="6">
        <f>IF(
    RIGHT(Table1[[#This Row],[21K Gold Price per Gram]],4)=" EGP",
    VALUE(LEFT(Table1[[#This Row],[21K Gold Price per Gram]], LEN(Table1[[#This Row],[21K Gold Price per Gram]])-4)))</f>
        <v>1737.6</v>
      </c>
      <c r="I251" s="1">
        <v>45252</v>
      </c>
      <c r="J251" t="s">
        <v>1319</v>
      </c>
      <c r="K251" s="6">
        <f>IF(RIGHT(Table2[[#This Row],[21K Gold Price per Gram]],4)=" USD",VALUE(LEFT(Table2[[#This Row],[21K Gold Price per Gram]],LEN(Table2[[#This Row],[21K Gold Price per Gram]])-4)))</f>
        <v>55.9</v>
      </c>
    </row>
    <row r="252" spans="1:11" x14ac:dyDescent="0.3">
      <c r="A252" s="1">
        <v>45253</v>
      </c>
      <c r="B252" t="s">
        <v>235</v>
      </c>
      <c r="C252" s="6">
        <f>IF(
    RIGHT(Table1[[#This Row],[21K Gold Price per Gram]],4)=" EGP",
    VALUE(LEFT(Table1[[#This Row],[21K Gold Price per Gram]], LEN(Table1[[#This Row],[21K Gold Price per Gram]])-4)))</f>
        <v>1737.6</v>
      </c>
      <c r="I252" s="1">
        <v>45251</v>
      </c>
      <c r="J252" t="s">
        <v>1331</v>
      </c>
      <c r="K252" s="6">
        <f>IF(RIGHT(Table2[[#This Row],[21K Gold Price per Gram]],4)=" USD",VALUE(LEFT(Table2[[#This Row],[21K Gold Price per Gram]],LEN(Table2[[#This Row],[21K Gold Price per Gram]])-4)))</f>
        <v>56.2</v>
      </c>
    </row>
    <row r="253" spans="1:11" x14ac:dyDescent="0.3">
      <c r="A253" s="1">
        <v>45252</v>
      </c>
      <c r="B253" t="s">
        <v>236</v>
      </c>
      <c r="C253" s="6">
        <f>IF(
    RIGHT(Table1[[#This Row],[21K Gold Price per Gram]],4)=" EGP",
    VALUE(LEFT(Table1[[#This Row],[21K Gold Price per Gram]], LEN(Table1[[#This Row],[21K Gold Price per Gram]])-4)))</f>
        <v>1730.2</v>
      </c>
      <c r="I253" s="1">
        <v>45250</v>
      </c>
      <c r="J253" t="s">
        <v>1329</v>
      </c>
      <c r="K253" s="6">
        <f>IF(RIGHT(Table2[[#This Row],[21K Gold Price per Gram]],4)=" USD",VALUE(LEFT(Table2[[#This Row],[21K Gold Price per Gram]],LEN(Table2[[#This Row],[21K Gold Price per Gram]])-4)))</f>
        <v>55.6</v>
      </c>
    </row>
    <row r="254" spans="1:11" x14ac:dyDescent="0.3">
      <c r="A254" s="1">
        <v>45251</v>
      </c>
      <c r="B254" t="s">
        <v>237</v>
      </c>
      <c r="C254" s="6">
        <f>IF(
    RIGHT(Table1[[#This Row],[21K Gold Price per Gram]],4)=" EGP",
    VALUE(LEFT(Table1[[#This Row],[21K Gold Price per Gram]], LEN(Table1[[#This Row],[21K Gold Price per Gram]])-4)))</f>
        <v>1728.4</v>
      </c>
      <c r="I254" s="1">
        <v>45249</v>
      </c>
      <c r="J254" t="s">
        <v>1329</v>
      </c>
      <c r="K254" s="6">
        <f>IF(RIGHT(Table2[[#This Row],[21K Gold Price per Gram]],4)=" USD",VALUE(LEFT(Table2[[#This Row],[21K Gold Price per Gram]],LEN(Table2[[#This Row],[21K Gold Price per Gram]])-4)))</f>
        <v>55.6</v>
      </c>
    </row>
    <row r="255" spans="1:11" x14ac:dyDescent="0.3">
      <c r="A255" s="1">
        <v>45250</v>
      </c>
      <c r="B255" t="s">
        <v>238</v>
      </c>
      <c r="C255" s="6">
        <f>IF(
    RIGHT(Table1[[#This Row],[21K Gold Price per Gram]],4)=" EGP",
    VALUE(LEFT(Table1[[#This Row],[21K Gold Price per Gram]], LEN(Table1[[#This Row],[21K Gold Price per Gram]])-4)))</f>
        <v>1735.6</v>
      </c>
      <c r="I255" s="1">
        <v>45248</v>
      </c>
      <c r="J255" t="s">
        <v>1329</v>
      </c>
      <c r="K255" s="6">
        <f>IF(RIGHT(Table2[[#This Row],[21K Gold Price per Gram]],4)=" USD",VALUE(LEFT(Table2[[#This Row],[21K Gold Price per Gram]],LEN(Table2[[#This Row],[21K Gold Price per Gram]])-4)))</f>
        <v>55.6</v>
      </c>
    </row>
    <row r="256" spans="1:11" x14ac:dyDescent="0.3">
      <c r="A256" s="1">
        <v>45249</v>
      </c>
      <c r="B256" t="s">
        <v>239</v>
      </c>
      <c r="C256" s="6">
        <f>IF(
    RIGHT(Table1[[#This Row],[21K Gold Price per Gram]],4)=" EGP",
    VALUE(LEFT(Table1[[#This Row],[21K Gold Price per Gram]], LEN(Table1[[#This Row],[21K Gold Price per Gram]])-4)))</f>
        <v>1718.8</v>
      </c>
      <c r="I256" s="1">
        <v>45247</v>
      </c>
      <c r="J256" t="s">
        <v>1329</v>
      </c>
      <c r="K256" s="6">
        <f>IF(RIGHT(Table2[[#This Row],[21K Gold Price per Gram]],4)=" USD",VALUE(LEFT(Table2[[#This Row],[21K Gold Price per Gram]],LEN(Table2[[#This Row],[21K Gold Price per Gram]])-4)))</f>
        <v>55.6</v>
      </c>
    </row>
    <row r="257" spans="1:11" x14ac:dyDescent="0.3">
      <c r="A257" s="1">
        <v>45248</v>
      </c>
      <c r="B257" t="s">
        <v>240</v>
      </c>
      <c r="C257" s="6">
        <f>IF(
    RIGHT(Table1[[#This Row],[21K Gold Price per Gram]],4)=" EGP",
    VALUE(LEFT(Table1[[#This Row],[21K Gold Price per Gram]], LEN(Table1[[#This Row],[21K Gold Price per Gram]])-4)))</f>
        <v>1713.2</v>
      </c>
      <c r="I257" s="1">
        <v>45246</v>
      </c>
      <c r="J257" t="s">
        <v>1330</v>
      </c>
      <c r="K257" s="6">
        <f>IF(RIGHT(Table2[[#This Row],[21K Gold Price per Gram]],4)=" USD",VALUE(LEFT(Table2[[#This Row],[21K Gold Price per Gram]],LEN(Table2[[#This Row],[21K Gold Price per Gram]])-4)))</f>
        <v>55.7</v>
      </c>
    </row>
    <row r="258" spans="1:11" x14ac:dyDescent="0.3">
      <c r="A258" s="1">
        <v>45247</v>
      </c>
      <c r="B258" t="s">
        <v>241</v>
      </c>
      <c r="C258" s="6">
        <f>IF(
    RIGHT(Table1[[#This Row],[21K Gold Price per Gram]],4)=" EGP",
    VALUE(LEFT(Table1[[#This Row],[21K Gold Price per Gram]], LEN(Table1[[#This Row],[21K Gold Price per Gram]])-4)))</f>
        <v>1720.6</v>
      </c>
      <c r="I258" s="1">
        <v>45245</v>
      </c>
      <c r="J258" t="s">
        <v>1333</v>
      </c>
      <c r="K258" s="6">
        <f>IF(RIGHT(Table2[[#This Row],[21K Gold Price per Gram]],4)=" USD",VALUE(LEFT(Table2[[#This Row],[21K Gold Price per Gram]],LEN(Table2[[#This Row],[21K Gold Price per Gram]])-4)))</f>
        <v>55.1</v>
      </c>
    </row>
    <row r="259" spans="1:11" x14ac:dyDescent="0.3">
      <c r="A259" s="1">
        <v>45246</v>
      </c>
      <c r="B259" t="s">
        <v>242</v>
      </c>
      <c r="C259" s="6">
        <f>IF(
    RIGHT(Table1[[#This Row],[21K Gold Price per Gram]],4)=" EGP",
    VALUE(LEFT(Table1[[#This Row],[21K Gold Price per Gram]], LEN(Table1[[#This Row],[21K Gold Price per Gram]])-4)))</f>
        <v>1719</v>
      </c>
      <c r="I259" s="1">
        <v>45244</v>
      </c>
      <c r="J259" t="s">
        <v>1334</v>
      </c>
      <c r="K259" s="6">
        <f>IF(RIGHT(Table2[[#This Row],[21K Gold Price per Gram]],4)=" USD",VALUE(LEFT(Table2[[#This Row],[21K Gold Price per Gram]],LEN(Table2[[#This Row],[21K Gold Price per Gram]])-4)))</f>
        <v>55.2</v>
      </c>
    </row>
    <row r="260" spans="1:11" x14ac:dyDescent="0.3">
      <c r="A260" s="1">
        <v>45245</v>
      </c>
      <c r="B260" t="s">
        <v>243</v>
      </c>
      <c r="C260" s="6">
        <f>IF(
    RIGHT(Table1[[#This Row],[21K Gold Price per Gram]],4)=" EGP",
    VALUE(LEFT(Table1[[#This Row],[21K Gold Price per Gram]], LEN(Table1[[#This Row],[21K Gold Price per Gram]])-4)))</f>
        <v>1722.5</v>
      </c>
      <c r="I260" s="1">
        <v>45243</v>
      </c>
      <c r="J260" t="s">
        <v>1335</v>
      </c>
      <c r="K260" s="6">
        <f>IF(RIGHT(Table2[[#This Row],[21K Gold Price per Gram]],4)=" USD",VALUE(LEFT(Table2[[#This Row],[21K Gold Price per Gram]],LEN(Table2[[#This Row],[21K Gold Price per Gram]])-4)))</f>
        <v>54.7</v>
      </c>
    </row>
    <row r="261" spans="1:11" x14ac:dyDescent="0.3">
      <c r="A261" s="1">
        <v>45244</v>
      </c>
      <c r="B261" t="s">
        <v>244</v>
      </c>
      <c r="C261" s="6">
        <f>IF(
    RIGHT(Table1[[#This Row],[21K Gold Price per Gram]],4)=" EGP",
    VALUE(LEFT(Table1[[#This Row],[21K Gold Price per Gram]], LEN(Table1[[#This Row],[21K Gold Price per Gram]])-4)))</f>
        <v>1704.5</v>
      </c>
      <c r="I261" s="1">
        <v>45242</v>
      </c>
      <c r="J261" t="s">
        <v>1336</v>
      </c>
      <c r="K261" s="6">
        <f>IF(RIGHT(Table2[[#This Row],[21K Gold Price per Gram]],4)=" USD",VALUE(LEFT(Table2[[#This Row],[21K Gold Price per Gram]],LEN(Table2[[#This Row],[21K Gold Price per Gram]])-4)))</f>
        <v>54.4</v>
      </c>
    </row>
    <row r="262" spans="1:11" x14ac:dyDescent="0.3">
      <c r="A262" s="1">
        <v>45243</v>
      </c>
      <c r="B262" t="s">
        <v>245</v>
      </c>
      <c r="C262" s="6">
        <f>IF(
    RIGHT(Table1[[#This Row],[21K Gold Price per Gram]],4)=" EGP",
    VALUE(LEFT(Table1[[#This Row],[21K Gold Price per Gram]], LEN(Table1[[#This Row],[21K Gold Price per Gram]])-4)))</f>
        <v>1703.8</v>
      </c>
      <c r="I262" s="1">
        <v>45241</v>
      </c>
      <c r="J262" t="s">
        <v>1336</v>
      </c>
      <c r="K262" s="6">
        <f>IF(RIGHT(Table2[[#This Row],[21K Gold Price per Gram]],4)=" USD",VALUE(LEFT(Table2[[#This Row],[21K Gold Price per Gram]],LEN(Table2[[#This Row],[21K Gold Price per Gram]])-4)))</f>
        <v>54.4</v>
      </c>
    </row>
    <row r="263" spans="1:11" x14ac:dyDescent="0.3">
      <c r="A263" s="1">
        <v>45242</v>
      </c>
      <c r="B263" t="s">
        <v>246</v>
      </c>
      <c r="C263" s="6">
        <f>IF(
    RIGHT(Table1[[#This Row],[21K Gold Price per Gram]],4)=" EGP",
    VALUE(LEFT(Table1[[#This Row],[21K Gold Price per Gram]], LEN(Table1[[#This Row],[21K Gold Price per Gram]])-4)))</f>
        <v>1688.9</v>
      </c>
      <c r="I263" s="1">
        <v>45240</v>
      </c>
      <c r="J263" t="s">
        <v>1337</v>
      </c>
      <c r="K263" s="6">
        <f>IF(RIGHT(Table2[[#This Row],[21K Gold Price per Gram]],4)=" USD",VALUE(LEFT(Table2[[#This Row],[21K Gold Price per Gram]],LEN(Table2[[#This Row],[21K Gold Price per Gram]])-4)))</f>
        <v>54.3</v>
      </c>
    </row>
    <row r="264" spans="1:11" x14ac:dyDescent="0.3">
      <c r="A264" s="1">
        <v>45241</v>
      </c>
      <c r="B264" t="s">
        <v>247</v>
      </c>
      <c r="C264" s="6">
        <f>IF(
    RIGHT(Table1[[#This Row],[21K Gold Price per Gram]],4)=" EGP",
    VALUE(LEFT(Table1[[#This Row],[21K Gold Price per Gram]], LEN(Table1[[#This Row],[21K Gold Price per Gram]])-4)))</f>
        <v>1680.9</v>
      </c>
      <c r="I264" s="1">
        <v>45239</v>
      </c>
      <c r="J264" t="s">
        <v>1338</v>
      </c>
      <c r="K264" s="6">
        <f>IF(RIGHT(Table2[[#This Row],[21K Gold Price per Gram]],4)=" USD",VALUE(LEFT(Table2[[#This Row],[21K Gold Price per Gram]],LEN(Table2[[#This Row],[21K Gold Price per Gram]])-4)))</f>
        <v>55</v>
      </c>
    </row>
    <row r="265" spans="1:11" x14ac:dyDescent="0.3">
      <c r="A265" s="1">
        <v>45240</v>
      </c>
      <c r="B265" t="s">
        <v>248</v>
      </c>
      <c r="C265" s="6">
        <f>IF(
    RIGHT(Table1[[#This Row],[21K Gold Price per Gram]],4)=" EGP",
    VALUE(LEFT(Table1[[#This Row],[21K Gold Price per Gram]], LEN(Table1[[#This Row],[21K Gold Price per Gram]])-4)))</f>
        <v>1682.2</v>
      </c>
      <c r="I265" s="1">
        <v>45238</v>
      </c>
      <c r="J265" t="s">
        <v>1335</v>
      </c>
      <c r="K265" s="6">
        <f>IF(RIGHT(Table2[[#This Row],[21K Gold Price per Gram]],4)=" USD",VALUE(LEFT(Table2[[#This Row],[21K Gold Price per Gram]],LEN(Table2[[#This Row],[21K Gold Price per Gram]])-4)))</f>
        <v>54.7</v>
      </c>
    </row>
    <row r="266" spans="1:11" x14ac:dyDescent="0.3">
      <c r="A266" s="1">
        <v>45239</v>
      </c>
      <c r="B266" t="s">
        <v>249</v>
      </c>
      <c r="C266" s="6">
        <f>IF(
    RIGHT(Table1[[#This Row],[21K Gold Price per Gram]],4)=" EGP",
    VALUE(LEFT(Table1[[#This Row],[21K Gold Price per Gram]], LEN(Table1[[#This Row],[21K Gold Price per Gram]])-4)))</f>
        <v>1679.6</v>
      </c>
      <c r="I266" s="1">
        <v>45237</v>
      </c>
      <c r="J266" t="s">
        <v>1339</v>
      </c>
      <c r="K266" s="6">
        <f>IF(RIGHT(Table2[[#This Row],[21K Gold Price per Gram]],4)=" USD",VALUE(LEFT(Table2[[#This Row],[21K Gold Price per Gram]],LEN(Table2[[#This Row],[21K Gold Price per Gram]])-4)))</f>
        <v>55.3</v>
      </c>
    </row>
    <row r="267" spans="1:11" x14ac:dyDescent="0.3">
      <c r="A267" s="1">
        <v>45238</v>
      </c>
      <c r="B267" t="s">
        <v>250</v>
      </c>
      <c r="C267" s="6">
        <f>IF(
    RIGHT(Table1[[#This Row],[21K Gold Price per Gram]],4)=" EGP",
    VALUE(LEFT(Table1[[#This Row],[21K Gold Price per Gram]], LEN(Table1[[#This Row],[21K Gold Price per Gram]])-4)))</f>
        <v>1700.4</v>
      </c>
      <c r="I267" s="1">
        <v>45236</v>
      </c>
      <c r="J267" t="s">
        <v>1329</v>
      </c>
      <c r="K267" s="6">
        <f>IF(RIGHT(Table2[[#This Row],[21K Gold Price per Gram]],4)=" USD",VALUE(LEFT(Table2[[#This Row],[21K Gold Price per Gram]],LEN(Table2[[#This Row],[21K Gold Price per Gram]])-4)))</f>
        <v>55.6</v>
      </c>
    </row>
    <row r="268" spans="1:11" x14ac:dyDescent="0.3">
      <c r="A268" s="1">
        <v>45237</v>
      </c>
      <c r="B268" t="s">
        <v>251</v>
      </c>
      <c r="C268" s="6">
        <f>IF(
    RIGHT(Table1[[#This Row],[21K Gold Price per Gram]],4)=" EGP",
    VALUE(LEFT(Table1[[#This Row],[21K Gold Price per Gram]], LEN(Table1[[#This Row],[21K Gold Price per Gram]])-4)))</f>
        <v>1690.6</v>
      </c>
      <c r="I268" s="1">
        <v>45235</v>
      </c>
      <c r="J268" t="s">
        <v>1320</v>
      </c>
      <c r="K268" s="6">
        <f>IF(RIGHT(Table2[[#This Row],[21K Gold Price per Gram]],4)=" USD",VALUE(LEFT(Table2[[#This Row],[21K Gold Price per Gram]],LEN(Table2[[#This Row],[21K Gold Price per Gram]])-4)))</f>
        <v>56</v>
      </c>
    </row>
    <row r="269" spans="1:11" x14ac:dyDescent="0.3">
      <c r="A269" s="1">
        <v>45236</v>
      </c>
      <c r="B269" t="s">
        <v>252</v>
      </c>
      <c r="C269" s="6">
        <f>IF(
    RIGHT(Table1[[#This Row],[21K Gold Price per Gram]],4)=" EGP",
    VALUE(LEFT(Table1[[#This Row],[21K Gold Price per Gram]], LEN(Table1[[#This Row],[21K Gold Price per Gram]])-4)))</f>
        <v>1701.8</v>
      </c>
      <c r="I269" s="1">
        <v>45234</v>
      </c>
      <c r="J269" t="s">
        <v>1320</v>
      </c>
      <c r="K269" s="6">
        <f>IF(RIGHT(Table2[[#This Row],[21K Gold Price per Gram]],4)=" USD",VALUE(LEFT(Table2[[#This Row],[21K Gold Price per Gram]],LEN(Table2[[#This Row],[21K Gold Price per Gram]])-4)))</f>
        <v>56</v>
      </c>
    </row>
    <row r="270" spans="1:11" x14ac:dyDescent="0.3">
      <c r="A270" s="1">
        <v>45235</v>
      </c>
      <c r="B270" t="s">
        <v>253</v>
      </c>
      <c r="C270" s="6">
        <f>IF(
    RIGHT(Table1[[#This Row],[21K Gold Price per Gram]],4)=" EGP",
    VALUE(LEFT(Table1[[#This Row],[21K Gold Price per Gram]], LEN(Table1[[#This Row],[21K Gold Price per Gram]])-4)))</f>
        <v>1718.5</v>
      </c>
      <c r="I270" s="1">
        <v>45233</v>
      </c>
      <c r="J270" t="s">
        <v>1320</v>
      </c>
      <c r="K270" s="6">
        <f>IF(RIGHT(Table2[[#This Row],[21K Gold Price per Gram]],4)=" USD",VALUE(LEFT(Table2[[#This Row],[21K Gold Price per Gram]],LEN(Table2[[#This Row],[21K Gold Price per Gram]])-4)))</f>
        <v>56</v>
      </c>
    </row>
    <row r="271" spans="1:11" x14ac:dyDescent="0.3">
      <c r="A271" s="1">
        <v>45234</v>
      </c>
      <c r="B271" t="s">
        <v>254</v>
      </c>
      <c r="C271" s="6">
        <f>IF(
    RIGHT(Table1[[#This Row],[21K Gold Price per Gram]],4)=" EGP",
    VALUE(LEFT(Table1[[#This Row],[21K Gold Price per Gram]], LEN(Table1[[#This Row],[21K Gold Price per Gram]])-4)))</f>
        <v>1716.2</v>
      </c>
      <c r="I271" s="1">
        <v>45232</v>
      </c>
      <c r="J271" t="s">
        <v>1340</v>
      </c>
      <c r="K271" s="6">
        <f>IF(RIGHT(Table2[[#This Row],[21K Gold Price per Gram]],4)=" USD",VALUE(LEFT(Table2[[#This Row],[21K Gold Price per Gram]],LEN(Table2[[#This Row],[21K Gold Price per Gram]])-4)))</f>
        <v>55.8</v>
      </c>
    </row>
    <row r="272" spans="1:11" x14ac:dyDescent="0.3">
      <c r="A272" s="1">
        <v>45233</v>
      </c>
      <c r="B272" t="s">
        <v>255</v>
      </c>
      <c r="C272" s="6">
        <f>IF(
    RIGHT(Table1[[#This Row],[21K Gold Price per Gram]],4)=" EGP",
    VALUE(LEFT(Table1[[#This Row],[21K Gold Price per Gram]], LEN(Table1[[#This Row],[21K Gold Price per Gram]])-4)))</f>
        <v>1729.5</v>
      </c>
      <c r="I272" s="1">
        <v>45231</v>
      </c>
      <c r="J272" t="s">
        <v>1329</v>
      </c>
      <c r="K272" s="6">
        <f>IF(RIGHT(Table2[[#This Row],[21K Gold Price per Gram]],4)=" USD",VALUE(LEFT(Table2[[#This Row],[21K Gold Price per Gram]],LEN(Table2[[#This Row],[21K Gold Price per Gram]])-4)))</f>
        <v>55.6</v>
      </c>
    </row>
    <row r="273" spans="1:11" x14ac:dyDescent="0.3">
      <c r="A273" s="1">
        <v>45232</v>
      </c>
      <c r="B273" t="s">
        <v>256</v>
      </c>
      <c r="C273" s="6">
        <f>IF(
    RIGHT(Table1[[#This Row],[21K Gold Price per Gram]],4)=" EGP",
    VALUE(LEFT(Table1[[#This Row],[21K Gold Price per Gram]], LEN(Table1[[#This Row],[21K Gold Price per Gram]])-4)))</f>
        <v>1729</v>
      </c>
      <c r="I273" s="1">
        <v>45230</v>
      </c>
      <c r="J273" t="s">
        <v>1340</v>
      </c>
      <c r="K273" s="6">
        <f>IF(RIGHT(Table2[[#This Row],[21K Gold Price per Gram]],4)=" USD",VALUE(LEFT(Table2[[#This Row],[21K Gold Price per Gram]],LEN(Table2[[#This Row],[21K Gold Price per Gram]])-4)))</f>
        <v>55.8</v>
      </c>
    </row>
    <row r="274" spans="1:11" x14ac:dyDescent="0.3">
      <c r="A274" s="1">
        <v>45231</v>
      </c>
      <c r="B274" t="s">
        <v>257</v>
      </c>
      <c r="C274" s="6">
        <f>IF(
    RIGHT(Table1[[#This Row],[21K Gold Price per Gram]],4)=" EGP",
    VALUE(LEFT(Table1[[#This Row],[21K Gold Price per Gram]], LEN(Table1[[#This Row],[21K Gold Price per Gram]])-4)))</f>
        <v>1723</v>
      </c>
      <c r="I274" s="1">
        <v>45229</v>
      </c>
      <c r="J274" t="s">
        <v>1341</v>
      </c>
      <c r="K274" s="6">
        <f>IF(RIGHT(Table2[[#This Row],[21K Gold Price per Gram]],4)=" USD",VALUE(LEFT(Table2[[#This Row],[21K Gold Price per Gram]],LEN(Table2[[#This Row],[21K Gold Price per Gram]])-4)))</f>
        <v>56.1</v>
      </c>
    </row>
    <row r="275" spans="1:11" x14ac:dyDescent="0.3">
      <c r="A275" s="1">
        <v>45230</v>
      </c>
      <c r="B275" t="s">
        <v>258</v>
      </c>
      <c r="C275" s="6">
        <f>IF(
    RIGHT(Table1[[#This Row],[21K Gold Price per Gram]],4)=" EGP",
    VALUE(LEFT(Table1[[#This Row],[21K Gold Price per Gram]], LEN(Table1[[#This Row],[21K Gold Price per Gram]])-4)))</f>
        <v>1717.4</v>
      </c>
      <c r="I275" s="1">
        <v>45228</v>
      </c>
      <c r="J275" t="s">
        <v>1342</v>
      </c>
      <c r="K275" s="6">
        <f>IF(RIGHT(Table2[[#This Row],[21K Gold Price per Gram]],4)=" USD",VALUE(LEFT(Table2[[#This Row],[21K Gold Price per Gram]],LEN(Table2[[#This Row],[21K Gold Price per Gram]])-4)))</f>
        <v>56.4</v>
      </c>
    </row>
    <row r="276" spans="1:11" x14ac:dyDescent="0.3">
      <c r="A276" s="1">
        <v>45229</v>
      </c>
      <c r="B276" t="s">
        <v>259</v>
      </c>
      <c r="C276" s="6">
        <f>IF(
    RIGHT(Table1[[#This Row],[21K Gold Price per Gram]],4)=" EGP",
    VALUE(LEFT(Table1[[#This Row],[21K Gold Price per Gram]], LEN(Table1[[#This Row],[21K Gold Price per Gram]])-4)))</f>
        <v>1724.4</v>
      </c>
      <c r="I276" s="1">
        <v>45227</v>
      </c>
      <c r="J276" t="s">
        <v>1342</v>
      </c>
      <c r="K276" s="6">
        <f>IF(RIGHT(Table2[[#This Row],[21K Gold Price per Gram]],4)=" USD",VALUE(LEFT(Table2[[#This Row],[21K Gold Price per Gram]],LEN(Table2[[#This Row],[21K Gold Price per Gram]])-4)))</f>
        <v>56.4</v>
      </c>
    </row>
    <row r="277" spans="1:11" x14ac:dyDescent="0.3">
      <c r="A277" s="1">
        <v>45228</v>
      </c>
      <c r="B277" t="s">
        <v>260</v>
      </c>
      <c r="C277" s="6">
        <f>IF(
    RIGHT(Table1[[#This Row],[21K Gold Price per Gram]],4)=" EGP",
    VALUE(LEFT(Table1[[#This Row],[21K Gold Price per Gram]], LEN(Table1[[#This Row],[21K Gold Price per Gram]])-4)))</f>
        <v>1731.9</v>
      </c>
      <c r="I277" s="1">
        <v>45226</v>
      </c>
      <c r="J277" t="s">
        <v>1342</v>
      </c>
      <c r="K277" s="6">
        <f>IF(RIGHT(Table2[[#This Row],[21K Gold Price per Gram]],4)=" USD",VALUE(LEFT(Table2[[#This Row],[21K Gold Price per Gram]],LEN(Table2[[#This Row],[21K Gold Price per Gram]])-4)))</f>
        <v>56.4</v>
      </c>
    </row>
    <row r="278" spans="1:11" x14ac:dyDescent="0.3">
      <c r="A278" s="1">
        <v>45227</v>
      </c>
      <c r="B278" t="s">
        <v>161</v>
      </c>
      <c r="C278" s="6">
        <f>IF(
    RIGHT(Table1[[#This Row],[21K Gold Price per Gram]],4)=" EGP",
    VALUE(LEFT(Table1[[#This Row],[21K Gold Price per Gram]], LEN(Table1[[#This Row],[21K Gold Price per Gram]])-4)))</f>
        <v>1739.4</v>
      </c>
      <c r="I278" s="1">
        <v>45225</v>
      </c>
      <c r="J278" t="s">
        <v>1330</v>
      </c>
      <c r="K278" s="6">
        <f>IF(RIGHT(Table2[[#This Row],[21K Gold Price per Gram]],4)=" USD",VALUE(LEFT(Table2[[#This Row],[21K Gold Price per Gram]],LEN(Table2[[#This Row],[21K Gold Price per Gram]])-4)))</f>
        <v>55.7</v>
      </c>
    </row>
    <row r="279" spans="1:11" x14ac:dyDescent="0.3">
      <c r="A279" s="1">
        <v>45226</v>
      </c>
      <c r="B279" t="s">
        <v>261</v>
      </c>
      <c r="C279" s="6">
        <f>IF(
    RIGHT(Table1[[#This Row],[21K Gold Price per Gram]],4)=" EGP",
    VALUE(LEFT(Table1[[#This Row],[21K Gold Price per Gram]], LEN(Table1[[#This Row],[21K Gold Price per Gram]])-4)))</f>
        <v>1741.7</v>
      </c>
      <c r="I279" s="1">
        <v>45224</v>
      </c>
      <c r="J279" t="s">
        <v>1329</v>
      </c>
      <c r="K279" s="6">
        <f>IF(RIGHT(Table2[[#This Row],[21K Gold Price per Gram]],4)=" USD",VALUE(LEFT(Table2[[#This Row],[21K Gold Price per Gram]],LEN(Table2[[#This Row],[21K Gold Price per Gram]])-4)))</f>
        <v>55.6</v>
      </c>
    </row>
    <row r="280" spans="1:11" x14ac:dyDescent="0.3">
      <c r="A280" s="1">
        <v>45225</v>
      </c>
      <c r="B280" t="s">
        <v>262</v>
      </c>
      <c r="C280" s="6">
        <f>IF(
    RIGHT(Table1[[#This Row],[21K Gold Price per Gram]],4)=" EGP",
    VALUE(LEFT(Table1[[#This Row],[21K Gold Price per Gram]], LEN(Table1[[#This Row],[21K Gold Price per Gram]])-4)))</f>
        <v>1741.3</v>
      </c>
      <c r="I280" s="1">
        <v>45223</v>
      </c>
      <c r="J280" t="s">
        <v>1343</v>
      </c>
      <c r="K280" s="6">
        <f>IF(RIGHT(Table2[[#This Row],[21K Gold Price per Gram]],4)=" USD",VALUE(LEFT(Table2[[#This Row],[21K Gold Price per Gram]],LEN(Table2[[#This Row],[21K Gold Price per Gram]])-4)))</f>
        <v>55.4</v>
      </c>
    </row>
    <row r="281" spans="1:11" x14ac:dyDescent="0.3">
      <c r="A281" s="1">
        <v>45224</v>
      </c>
      <c r="B281" t="s">
        <v>263</v>
      </c>
      <c r="C281" s="6">
        <f>IF(
    RIGHT(Table1[[#This Row],[21K Gold Price per Gram]],4)=" EGP",
    VALUE(LEFT(Table1[[#This Row],[21K Gold Price per Gram]], LEN(Table1[[#This Row],[21K Gold Price per Gram]])-4)))</f>
        <v>1722.8</v>
      </c>
      <c r="I281" s="1">
        <v>45222</v>
      </c>
      <c r="J281" t="s">
        <v>1343</v>
      </c>
      <c r="K281" s="6">
        <f>IF(RIGHT(Table2[[#This Row],[21K Gold Price per Gram]],4)=" USD",VALUE(LEFT(Table2[[#This Row],[21K Gold Price per Gram]],LEN(Table2[[#This Row],[21K Gold Price per Gram]])-4)))</f>
        <v>55.4</v>
      </c>
    </row>
    <row r="282" spans="1:11" x14ac:dyDescent="0.3">
      <c r="A282" s="1">
        <v>45223</v>
      </c>
      <c r="B282" t="s">
        <v>264</v>
      </c>
      <c r="C282" s="6">
        <f>IF(
    RIGHT(Table1[[#This Row],[21K Gold Price per Gram]],4)=" EGP",
    VALUE(LEFT(Table1[[#This Row],[21K Gold Price per Gram]], LEN(Table1[[#This Row],[21K Gold Price per Gram]])-4)))</f>
        <v>1718.4</v>
      </c>
      <c r="I282" s="1">
        <v>45221</v>
      </c>
      <c r="J282" t="s">
        <v>1330</v>
      </c>
      <c r="K282" s="6">
        <f>IF(RIGHT(Table2[[#This Row],[21K Gold Price per Gram]],4)=" USD",VALUE(LEFT(Table2[[#This Row],[21K Gold Price per Gram]],LEN(Table2[[#This Row],[21K Gold Price per Gram]])-4)))</f>
        <v>55.7</v>
      </c>
    </row>
    <row r="283" spans="1:11" x14ac:dyDescent="0.3">
      <c r="A283" s="1">
        <v>45222</v>
      </c>
      <c r="B283" t="s">
        <v>265</v>
      </c>
      <c r="C283" s="6">
        <f>IF(
    RIGHT(Table1[[#This Row],[21K Gold Price per Gram]],4)=" EGP",
    VALUE(LEFT(Table1[[#This Row],[21K Gold Price per Gram]], LEN(Table1[[#This Row],[21K Gold Price per Gram]])-4)))</f>
        <v>1713.6</v>
      </c>
      <c r="I283" s="1">
        <v>45220</v>
      </c>
      <c r="J283" t="s">
        <v>1330</v>
      </c>
      <c r="K283" s="6">
        <f>IF(RIGHT(Table2[[#This Row],[21K Gold Price per Gram]],4)=" USD",VALUE(LEFT(Table2[[#This Row],[21K Gold Price per Gram]],LEN(Table2[[#This Row],[21K Gold Price per Gram]])-4)))</f>
        <v>55.7</v>
      </c>
    </row>
    <row r="284" spans="1:11" x14ac:dyDescent="0.3">
      <c r="A284" s="1">
        <v>45221</v>
      </c>
      <c r="B284" t="s">
        <v>266</v>
      </c>
      <c r="C284" s="6">
        <f>IF(
    RIGHT(Table1[[#This Row],[21K Gold Price per Gram]],4)=" EGP",
    VALUE(LEFT(Table1[[#This Row],[21K Gold Price per Gram]], LEN(Table1[[#This Row],[21K Gold Price per Gram]])-4)))</f>
        <v>1711.7</v>
      </c>
      <c r="I284" s="1">
        <v>45219</v>
      </c>
      <c r="J284" t="s">
        <v>1329</v>
      </c>
      <c r="K284" s="6">
        <f>IF(RIGHT(Table2[[#This Row],[21K Gold Price per Gram]],4)=" USD",VALUE(LEFT(Table2[[#This Row],[21K Gold Price per Gram]],LEN(Table2[[#This Row],[21K Gold Price per Gram]])-4)))</f>
        <v>55.6</v>
      </c>
    </row>
    <row r="285" spans="1:11" x14ac:dyDescent="0.3">
      <c r="A285" s="1">
        <v>45220</v>
      </c>
      <c r="B285" t="s">
        <v>253</v>
      </c>
      <c r="C285" s="6">
        <f>IF(
    RIGHT(Table1[[#This Row],[21K Gold Price per Gram]],4)=" EGP",
    VALUE(LEFT(Table1[[#This Row],[21K Gold Price per Gram]], LEN(Table1[[#This Row],[21K Gold Price per Gram]])-4)))</f>
        <v>1718.5</v>
      </c>
      <c r="I285" s="1">
        <v>45218</v>
      </c>
      <c r="J285" t="s">
        <v>1343</v>
      </c>
      <c r="K285" s="6">
        <f>IF(RIGHT(Table2[[#This Row],[21K Gold Price per Gram]],4)=" USD",VALUE(LEFT(Table2[[#This Row],[21K Gold Price per Gram]],LEN(Table2[[#This Row],[21K Gold Price per Gram]])-4)))</f>
        <v>55.4</v>
      </c>
    </row>
    <row r="286" spans="1:11" x14ac:dyDescent="0.3">
      <c r="A286" s="1">
        <v>45219</v>
      </c>
      <c r="B286" t="s">
        <v>267</v>
      </c>
      <c r="C286" s="6">
        <f>IF(
    RIGHT(Table1[[#This Row],[21K Gold Price per Gram]],4)=" EGP",
    VALUE(LEFT(Table1[[#This Row],[21K Gold Price per Gram]], LEN(Table1[[#This Row],[21K Gold Price per Gram]])-4)))</f>
        <v>1719.8</v>
      </c>
      <c r="I286" s="1">
        <v>45217</v>
      </c>
      <c r="J286" t="s">
        <v>1344</v>
      </c>
      <c r="K286" s="6">
        <f>IF(RIGHT(Table2[[#This Row],[21K Gold Price per Gram]],4)=" USD",VALUE(LEFT(Table2[[#This Row],[21K Gold Price per Gram]],LEN(Table2[[#This Row],[21K Gold Price per Gram]])-4)))</f>
        <v>54.8</v>
      </c>
    </row>
    <row r="287" spans="1:11" x14ac:dyDescent="0.3">
      <c r="A287" s="1">
        <v>45218</v>
      </c>
      <c r="B287" t="s">
        <v>268</v>
      </c>
      <c r="C287" s="6">
        <f>IF(
    RIGHT(Table1[[#This Row],[21K Gold Price per Gram]],4)=" EGP",
    VALUE(LEFT(Table1[[#This Row],[21K Gold Price per Gram]], LEN(Table1[[#This Row],[21K Gold Price per Gram]])-4)))</f>
        <v>1717.9</v>
      </c>
      <c r="I287" s="1">
        <v>45216</v>
      </c>
      <c r="J287" t="s">
        <v>1345</v>
      </c>
      <c r="K287" s="6">
        <f>IF(RIGHT(Table2[[#This Row],[21K Gold Price per Gram]],4)=" USD",VALUE(LEFT(Table2[[#This Row],[21K Gold Price per Gram]],LEN(Table2[[#This Row],[21K Gold Price per Gram]])-4)))</f>
        <v>54</v>
      </c>
    </row>
    <row r="288" spans="1:11" x14ac:dyDescent="0.3">
      <c r="A288" s="1">
        <v>45217</v>
      </c>
      <c r="B288" t="s">
        <v>269</v>
      </c>
      <c r="C288" s="6">
        <f>IF(
    RIGHT(Table1[[#This Row],[21K Gold Price per Gram]],4)=" EGP",
    VALUE(LEFT(Table1[[#This Row],[21K Gold Price per Gram]], LEN(Table1[[#This Row],[21K Gold Price per Gram]])-4)))</f>
        <v>1712.9</v>
      </c>
      <c r="I288" s="1">
        <v>45215</v>
      </c>
      <c r="J288" t="s">
        <v>1346</v>
      </c>
      <c r="K288" s="6">
        <f>IF(RIGHT(Table2[[#This Row],[21K Gold Price per Gram]],4)=" USD",VALUE(LEFT(Table2[[#This Row],[21K Gold Price per Gram]],LEN(Table2[[#This Row],[21K Gold Price per Gram]])-4)))</f>
        <v>53.9</v>
      </c>
    </row>
    <row r="289" spans="1:11" x14ac:dyDescent="0.3">
      <c r="A289" s="1">
        <v>45216</v>
      </c>
      <c r="B289" t="s">
        <v>270</v>
      </c>
      <c r="C289" s="6">
        <f>IF(
    RIGHT(Table1[[#This Row],[21K Gold Price per Gram]],4)=" EGP",
    VALUE(LEFT(Table1[[#This Row],[21K Gold Price per Gram]], LEN(Table1[[#This Row],[21K Gold Price per Gram]])-4)))</f>
        <v>1693</v>
      </c>
      <c r="I289" s="1">
        <v>45214</v>
      </c>
      <c r="J289" t="s">
        <v>1337</v>
      </c>
      <c r="K289" s="6">
        <f>IF(RIGHT(Table2[[#This Row],[21K Gold Price per Gram]],4)=" USD",VALUE(LEFT(Table2[[#This Row],[21K Gold Price per Gram]],LEN(Table2[[#This Row],[21K Gold Price per Gram]])-4)))</f>
        <v>54.3</v>
      </c>
    </row>
    <row r="290" spans="1:11" x14ac:dyDescent="0.3">
      <c r="A290" s="1">
        <v>45215</v>
      </c>
      <c r="B290" t="s">
        <v>271</v>
      </c>
      <c r="C290" s="6">
        <f>IF(
    RIGHT(Table1[[#This Row],[21K Gold Price per Gram]],4)=" EGP",
    VALUE(LEFT(Table1[[#This Row],[21K Gold Price per Gram]], LEN(Table1[[#This Row],[21K Gold Price per Gram]])-4)))</f>
        <v>1668.1</v>
      </c>
      <c r="I290" s="1">
        <v>45213</v>
      </c>
      <c r="J290" t="s">
        <v>1337</v>
      </c>
      <c r="K290" s="6">
        <f>IF(RIGHT(Table2[[#This Row],[21K Gold Price per Gram]],4)=" USD",VALUE(LEFT(Table2[[#This Row],[21K Gold Price per Gram]],LEN(Table2[[#This Row],[21K Gold Price per Gram]])-4)))</f>
        <v>54.3</v>
      </c>
    </row>
    <row r="291" spans="1:11" x14ac:dyDescent="0.3">
      <c r="A291" s="1">
        <v>45214</v>
      </c>
      <c r="B291" t="s">
        <v>272</v>
      </c>
      <c r="C291" s="6">
        <f>IF(
    RIGHT(Table1[[#This Row],[21K Gold Price per Gram]],4)=" EGP",
    VALUE(LEFT(Table1[[#This Row],[21K Gold Price per Gram]], LEN(Table1[[#This Row],[21K Gold Price per Gram]])-4)))</f>
        <v>1667.2</v>
      </c>
      <c r="I291" s="1">
        <v>45212</v>
      </c>
      <c r="J291" t="s">
        <v>1347</v>
      </c>
      <c r="K291" s="6">
        <f>IF(RIGHT(Table2[[#This Row],[21K Gold Price per Gram]],4)=" USD",VALUE(LEFT(Table2[[#This Row],[21K Gold Price per Gram]],LEN(Table2[[#This Row],[21K Gold Price per Gram]])-4)))</f>
        <v>54.2</v>
      </c>
    </row>
    <row r="292" spans="1:11" x14ac:dyDescent="0.3">
      <c r="A292" s="1">
        <v>45213</v>
      </c>
      <c r="B292" t="s">
        <v>273</v>
      </c>
      <c r="C292" s="6">
        <f>IF(
    RIGHT(Table1[[#This Row],[21K Gold Price per Gram]],4)=" EGP",
    VALUE(LEFT(Table1[[#This Row],[21K Gold Price per Gram]], LEN(Table1[[#This Row],[21K Gold Price per Gram]])-4)))</f>
        <v>1677.2</v>
      </c>
      <c r="I292" s="1">
        <v>45211</v>
      </c>
      <c r="J292" t="s">
        <v>1348</v>
      </c>
      <c r="K292" s="6">
        <f>IF(RIGHT(Table2[[#This Row],[21K Gold Price per Gram]],4)=" USD",VALUE(LEFT(Table2[[#This Row],[21K Gold Price per Gram]],LEN(Table2[[#This Row],[21K Gold Price per Gram]])-4)))</f>
        <v>52.5</v>
      </c>
    </row>
    <row r="293" spans="1:11" x14ac:dyDescent="0.3">
      <c r="A293" s="1">
        <v>45212</v>
      </c>
      <c r="B293" t="s">
        <v>274</v>
      </c>
      <c r="C293" s="6">
        <f>IF(
    RIGHT(Table1[[#This Row],[21K Gold Price per Gram]],4)=" EGP",
    VALUE(LEFT(Table1[[#This Row],[21K Gold Price per Gram]], LEN(Table1[[#This Row],[21K Gold Price per Gram]])-4)))</f>
        <v>1676.6</v>
      </c>
      <c r="I293" s="1">
        <v>45210</v>
      </c>
      <c r="J293" t="s">
        <v>1349</v>
      </c>
      <c r="K293" s="6">
        <f>IF(RIGHT(Table2[[#This Row],[21K Gold Price per Gram]],4)=" USD",VALUE(LEFT(Table2[[#This Row],[21K Gold Price per Gram]],LEN(Table2[[#This Row],[21K Gold Price per Gram]])-4)))</f>
        <v>52.6</v>
      </c>
    </row>
    <row r="294" spans="1:11" x14ac:dyDescent="0.3">
      <c r="A294" s="1">
        <v>45211</v>
      </c>
      <c r="B294" t="s">
        <v>275</v>
      </c>
      <c r="C294" s="6">
        <f>IF(
    RIGHT(Table1[[#This Row],[21K Gold Price per Gram]],4)=" EGP",
    VALUE(LEFT(Table1[[#This Row],[21K Gold Price per Gram]], LEN(Table1[[#This Row],[21K Gold Price per Gram]])-4)))</f>
        <v>1674.3</v>
      </c>
      <c r="I294" s="1">
        <v>45209</v>
      </c>
      <c r="J294" t="s">
        <v>1350</v>
      </c>
      <c r="K294" s="6">
        <f>IF(RIGHT(Table2[[#This Row],[21K Gold Price per Gram]],4)=" USD",VALUE(LEFT(Table2[[#This Row],[21K Gold Price per Gram]],LEN(Table2[[#This Row],[21K Gold Price per Gram]])-4)))</f>
        <v>52.3</v>
      </c>
    </row>
    <row r="295" spans="1:11" x14ac:dyDescent="0.3">
      <c r="A295" s="1">
        <v>45210</v>
      </c>
      <c r="B295" t="s">
        <v>276</v>
      </c>
      <c r="C295" s="6">
        <f>IF(
    RIGHT(Table1[[#This Row],[21K Gold Price per Gram]],4)=" EGP",
    VALUE(LEFT(Table1[[#This Row],[21K Gold Price per Gram]], LEN(Table1[[#This Row],[21K Gold Price per Gram]])-4)))</f>
        <v>1622</v>
      </c>
      <c r="I295" s="1">
        <v>45208</v>
      </c>
      <c r="J295" t="s">
        <v>1350</v>
      </c>
      <c r="K295" s="6">
        <f>IF(RIGHT(Table2[[#This Row],[21K Gold Price per Gram]],4)=" USD",VALUE(LEFT(Table2[[#This Row],[21K Gold Price per Gram]],LEN(Table2[[#This Row],[21K Gold Price per Gram]])-4)))</f>
        <v>52.3</v>
      </c>
    </row>
    <row r="296" spans="1:11" x14ac:dyDescent="0.3">
      <c r="A296" s="1">
        <v>45209</v>
      </c>
      <c r="B296" t="s">
        <v>277</v>
      </c>
      <c r="C296" s="6">
        <f>IF(
    RIGHT(Table1[[#This Row],[21K Gold Price per Gram]],4)=" EGP",
    VALUE(LEFT(Table1[[#This Row],[21K Gold Price per Gram]], LEN(Table1[[#This Row],[21K Gold Price per Gram]])-4)))</f>
        <v>1627.9</v>
      </c>
      <c r="I296" s="1">
        <v>45207</v>
      </c>
      <c r="J296" t="s">
        <v>1351</v>
      </c>
      <c r="K296" s="6">
        <f>IF(RIGHT(Table2[[#This Row],[21K Gold Price per Gram]],4)=" USD",VALUE(LEFT(Table2[[#This Row],[21K Gold Price per Gram]],LEN(Table2[[#This Row],[21K Gold Price per Gram]])-4)))</f>
        <v>51.5</v>
      </c>
    </row>
    <row r="297" spans="1:11" x14ac:dyDescent="0.3">
      <c r="A297" s="1">
        <v>45208</v>
      </c>
      <c r="B297" t="s">
        <v>278</v>
      </c>
      <c r="C297" s="6">
        <f>IF(
    RIGHT(Table1[[#This Row],[21K Gold Price per Gram]],4)=" EGP",
    VALUE(LEFT(Table1[[#This Row],[21K Gold Price per Gram]], LEN(Table1[[#This Row],[21K Gold Price per Gram]])-4)))</f>
        <v>1614.5</v>
      </c>
      <c r="I297" s="1">
        <v>45206</v>
      </c>
      <c r="J297" t="s">
        <v>1351</v>
      </c>
      <c r="K297" s="6">
        <f>IF(RIGHT(Table2[[#This Row],[21K Gold Price per Gram]],4)=" USD",VALUE(LEFT(Table2[[#This Row],[21K Gold Price per Gram]],LEN(Table2[[#This Row],[21K Gold Price per Gram]])-4)))</f>
        <v>51.5</v>
      </c>
    </row>
    <row r="298" spans="1:11" x14ac:dyDescent="0.3">
      <c r="A298" s="1">
        <v>45207</v>
      </c>
      <c r="B298" t="s">
        <v>279</v>
      </c>
      <c r="C298" s="6">
        <f>IF(
    RIGHT(Table1[[#This Row],[21K Gold Price per Gram]],4)=" EGP",
    VALUE(LEFT(Table1[[#This Row],[21K Gold Price per Gram]], LEN(Table1[[#This Row],[21K Gold Price per Gram]])-4)))</f>
        <v>1616.2</v>
      </c>
      <c r="I298" s="1">
        <v>45205</v>
      </c>
      <c r="J298" t="s">
        <v>1352</v>
      </c>
      <c r="K298" s="6">
        <f>IF(RIGHT(Table2[[#This Row],[21K Gold Price per Gram]],4)=" USD",VALUE(LEFT(Table2[[#This Row],[21K Gold Price per Gram]],LEN(Table2[[#This Row],[21K Gold Price per Gram]])-4)))</f>
        <v>51.4</v>
      </c>
    </row>
    <row r="299" spans="1:11" x14ac:dyDescent="0.3">
      <c r="A299" s="1">
        <v>45206</v>
      </c>
      <c r="B299" t="s">
        <v>280</v>
      </c>
      <c r="C299" s="6">
        <f>IF(
    RIGHT(Table1[[#This Row],[21K Gold Price per Gram]],4)=" EGP",
    VALUE(LEFT(Table1[[#This Row],[21K Gold Price per Gram]], LEN(Table1[[#This Row],[21K Gold Price per Gram]])-4)))</f>
        <v>1584.4</v>
      </c>
      <c r="I299" s="1">
        <v>45204</v>
      </c>
      <c r="J299" t="s">
        <v>1353</v>
      </c>
      <c r="K299" s="6">
        <f>IF(RIGHT(Table2[[#This Row],[21K Gold Price per Gram]],4)=" USD",VALUE(LEFT(Table2[[#This Row],[21K Gold Price per Gram]],LEN(Table2[[#This Row],[21K Gold Price per Gram]])-4)))</f>
        <v>51.1</v>
      </c>
    </row>
    <row r="300" spans="1:11" x14ac:dyDescent="0.3">
      <c r="A300" s="1">
        <v>45205</v>
      </c>
      <c r="B300" t="s">
        <v>281</v>
      </c>
      <c r="C300" s="6">
        <f>IF(
    RIGHT(Table1[[#This Row],[21K Gold Price per Gram]],4)=" EGP",
    VALUE(LEFT(Table1[[#This Row],[21K Gold Price per Gram]], LEN(Table1[[#This Row],[21K Gold Price per Gram]])-4)))</f>
        <v>1585.9</v>
      </c>
      <c r="I300" s="1">
        <v>45203</v>
      </c>
      <c r="J300" t="s">
        <v>1354</v>
      </c>
      <c r="K300" s="6">
        <f>IF(RIGHT(Table2[[#This Row],[21K Gold Price per Gram]],4)=" USD",VALUE(LEFT(Table2[[#This Row],[21K Gold Price per Gram]],LEN(Table2[[#This Row],[21K Gold Price per Gram]])-4)))</f>
        <v>51.2</v>
      </c>
    </row>
    <row r="301" spans="1:11" x14ac:dyDescent="0.3">
      <c r="A301" s="1">
        <v>45204</v>
      </c>
      <c r="B301" t="s">
        <v>282</v>
      </c>
      <c r="C301" s="6">
        <f>IF(
    RIGHT(Table1[[#This Row],[21K Gold Price per Gram]],4)=" EGP",
    VALUE(LEFT(Table1[[#This Row],[21K Gold Price per Gram]], LEN(Table1[[#This Row],[21K Gold Price per Gram]])-4)))</f>
        <v>1583</v>
      </c>
      <c r="I301" s="1">
        <v>45202</v>
      </c>
      <c r="J301" t="s">
        <v>1355</v>
      </c>
      <c r="K301" s="6">
        <f>IF(RIGHT(Table2[[#This Row],[21K Gold Price per Gram]],4)=" USD",VALUE(LEFT(Table2[[#This Row],[21K Gold Price per Gram]],LEN(Table2[[#This Row],[21K Gold Price per Gram]])-4)))</f>
        <v>51.3</v>
      </c>
    </row>
    <row r="302" spans="1:11" x14ac:dyDescent="0.3">
      <c r="A302" s="1">
        <v>45203</v>
      </c>
      <c r="B302" t="s">
        <v>283</v>
      </c>
      <c r="C302" s="6">
        <f>IF(
    RIGHT(Table1[[#This Row],[21K Gold Price per Gram]],4)=" EGP",
    VALUE(LEFT(Table1[[#This Row],[21K Gold Price per Gram]], LEN(Table1[[#This Row],[21K Gold Price per Gram]])-4)))</f>
        <v>1574.4</v>
      </c>
      <c r="I302" s="1">
        <v>45201</v>
      </c>
      <c r="J302" t="s">
        <v>1352</v>
      </c>
      <c r="K302" s="6">
        <f>IF(RIGHT(Table2[[#This Row],[21K Gold Price per Gram]],4)=" USD",VALUE(LEFT(Table2[[#This Row],[21K Gold Price per Gram]],LEN(Table2[[#This Row],[21K Gold Price per Gram]])-4)))</f>
        <v>51.4</v>
      </c>
    </row>
    <row r="303" spans="1:11" x14ac:dyDescent="0.3">
      <c r="A303" s="1">
        <v>45202</v>
      </c>
      <c r="B303" t="s">
        <v>284</v>
      </c>
      <c r="C303" s="6">
        <f>IF(
    RIGHT(Table1[[#This Row],[21K Gold Price per Gram]],4)=" EGP",
    VALUE(LEFT(Table1[[#This Row],[21K Gold Price per Gram]], LEN(Table1[[#This Row],[21K Gold Price per Gram]])-4)))</f>
        <v>1576.5</v>
      </c>
      <c r="I303" s="1">
        <v>45200</v>
      </c>
      <c r="J303" t="s">
        <v>1356</v>
      </c>
      <c r="K303" s="6">
        <f>IF(RIGHT(Table2[[#This Row],[21K Gold Price per Gram]],4)=" USD",VALUE(LEFT(Table2[[#This Row],[21K Gold Price per Gram]],LEN(Table2[[#This Row],[21K Gold Price per Gram]])-4)))</f>
        <v>51.9</v>
      </c>
    </row>
    <row r="304" spans="1:11" x14ac:dyDescent="0.3">
      <c r="A304" s="1">
        <v>45201</v>
      </c>
      <c r="B304" t="s">
        <v>285</v>
      </c>
      <c r="C304" s="6">
        <f>IF(
    RIGHT(Table1[[#This Row],[21K Gold Price per Gram]],4)=" EGP",
    VALUE(LEFT(Table1[[#This Row],[21K Gold Price per Gram]], LEN(Table1[[#This Row],[21K Gold Price per Gram]])-4)))</f>
        <v>1585.1</v>
      </c>
      <c r="I304" s="1">
        <v>45199</v>
      </c>
      <c r="J304" t="s">
        <v>1356</v>
      </c>
      <c r="K304" s="6">
        <f>IF(RIGHT(Table2[[#This Row],[21K Gold Price per Gram]],4)=" USD",VALUE(LEFT(Table2[[#This Row],[21K Gold Price per Gram]],LEN(Table2[[#This Row],[21K Gold Price per Gram]])-4)))</f>
        <v>51.9</v>
      </c>
    </row>
    <row r="305" spans="1:11" x14ac:dyDescent="0.3">
      <c r="A305" s="1">
        <v>45200</v>
      </c>
      <c r="B305" t="s">
        <v>286</v>
      </c>
      <c r="C305" s="6">
        <f>IF(
    RIGHT(Table1[[#This Row],[21K Gold Price per Gram]],4)=" EGP",
    VALUE(LEFT(Table1[[#This Row],[21K Gold Price per Gram]], LEN(Table1[[#This Row],[21K Gold Price per Gram]])-4)))</f>
        <v>1588.9</v>
      </c>
      <c r="I305" s="1">
        <v>45198</v>
      </c>
      <c r="J305" t="s">
        <v>1356</v>
      </c>
      <c r="K305" s="6">
        <f>IF(RIGHT(Table2[[#This Row],[21K Gold Price per Gram]],4)=" USD",VALUE(LEFT(Table2[[#This Row],[21K Gold Price per Gram]],LEN(Table2[[#This Row],[21K Gold Price per Gram]])-4)))</f>
        <v>51.9</v>
      </c>
    </row>
    <row r="306" spans="1:11" x14ac:dyDescent="0.3">
      <c r="A306" s="1">
        <v>45199</v>
      </c>
      <c r="B306" t="s">
        <v>287</v>
      </c>
      <c r="C306" s="6">
        <f>IF(
    RIGHT(Table1[[#This Row],[21K Gold Price per Gram]],4)=" EGP",
    VALUE(LEFT(Table1[[#This Row],[21K Gold Price per Gram]], LEN(Table1[[#This Row],[21K Gold Price per Gram]])-4)))</f>
        <v>1610.9</v>
      </c>
      <c r="I306" s="1">
        <v>45197</v>
      </c>
      <c r="J306" t="s">
        <v>1357</v>
      </c>
      <c r="K306" s="6">
        <f>IF(RIGHT(Table2[[#This Row],[21K Gold Price per Gram]],4)=" USD",VALUE(LEFT(Table2[[#This Row],[21K Gold Price per Gram]],LEN(Table2[[#This Row],[21K Gold Price per Gram]])-4)))</f>
        <v>52.4</v>
      </c>
    </row>
    <row r="307" spans="1:11" x14ac:dyDescent="0.3">
      <c r="A307" s="1">
        <v>45198</v>
      </c>
      <c r="B307" t="s">
        <v>288</v>
      </c>
      <c r="C307" s="6">
        <f>IF(
    RIGHT(Table1[[#This Row],[21K Gold Price per Gram]],4)=" EGP",
    VALUE(LEFT(Table1[[#This Row],[21K Gold Price per Gram]], LEN(Table1[[#This Row],[21K Gold Price per Gram]])-4)))</f>
        <v>1604.5</v>
      </c>
      <c r="I307" s="1">
        <v>45196</v>
      </c>
      <c r="J307" t="s">
        <v>1358</v>
      </c>
      <c r="K307" s="6">
        <f>IF(RIGHT(Table2[[#This Row],[21K Gold Price per Gram]],4)=" USD",VALUE(LEFT(Table2[[#This Row],[21K Gold Price per Gram]],LEN(Table2[[#This Row],[21K Gold Price per Gram]])-4)))</f>
        <v>52.7</v>
      </c>
    </row>
    <row r="308" spans="1:11" x14ac:dyDescent="0.3">
      <c r="A308" s="1">
        <v>45197</v>
      </c>
      <c r="B308" t="s">
        <v>289</v>
      </c>
      <c r="C308" s="6">
        <f>IF(
    RIGHT(Table1[[#This Row],[21K Gold Price per Gram]],4)=" EGP",
    VALUE(LEFT(Table1[[#This Row],[21K Gold Price per Gram]], LEN(Table1[[#This Row],[21K Gold Price per Gram]])-4)))</f>
        <v>1603.9</v>
      </c>
      <c r="I308" s="1">
        <v>45195</v>
      </c>
      <c r="J308" t="s">
        <v>1359</v>
      </c>
      <c r="K308" s="6">
        <f>IF(RIGHT(Table2[[#This Row],[21K Gold Price per Gram]],4)=" USD",VALUE(LEFT(Table2[[#This Row],[21K Gold Price per Gram]],LEN(Table2[[#This Row],[21K Gold Price per Gram]])-4)))</f>
        <v>53.4</v>
      </c>
    </row>
    <row r="309" spans="1:11" x14ac:dyDescent="0.3">
      <c r="A309" s="1">
        <v>45196</v>
      </c>
      <c r="B309" t="s">
        <v>290</v>
      </c>
      <c r="C309" s="6">
        <f>IF(
    RIGHT(Table1[[#This Row],[21K Gold Price per Gram]],4)=" EGP",
    VALUE(LEFT(Table1[[#This Row],[21K Gold Price per Gram]], LEN(Table1[[#This Row],[21K Gold Price per Gram]])-4)))</f>
        <v>1620.1</v>
      </c>
      <c r="I309" s="1">
        <v>45194</v>
      </c>
      <c r="J309" t="s">
        <v>1360</v>
      </c>
      <c r="K309" s="6">
        <f>IF(RIGHT(Table2[[#This Row],[21K Gold Price per Gram]],4)=" USD",VALUE(LEFT(Table2[[#This Row],[21K Gold Price per Gram]],LEN(Table2[[#This Row],[21K Gold Price per Gram]])-4)))</f>
        <v>53.8</v>
      </c>
    </row>
    <row r="310" spans="1:11" x14ac:dyDescent="0.3">
      <c r="A310" s="1">
        <v>45195</v>
      </c>
      <c r="B310" t="s">
        <v>291</v>
      </c>
      <c r="C310" s="6">
        <f>IF(
    RIGHT(Table1[[#This Row],[21K Gold Price per Gram]],4)=" EGP",
    VALUE(LEFT(Table1[[#This Row],[21K Gold Price per Gram]], LEN(Table1[[#This Row],[21K Gold Price per Gram]])-4)))</f>
        <v>1628.7</v>
      </c>
      <c r="I310" s="1">
        <v>45193</v>
      </c>
      <c r="J310" t="s">
        <v>1361</v>
      </c>
      <c r="K310" s="6">
        <f>IF(RIGHT(Table2[[#This Row],[21K Gold Price per Gram]],4)=" USD",VALUE(LEFT(Table2[[#This Row],[21K Gold Price per Gram]],LEN(Table2[[#This Row],[21K Gold Price per Gram]])-4)))</f>
        <v>54.1</v>
      </c>
    </row>
    <row r="311" spans="1:11" x14ac:dyDescent="0.3">
      <c r="A311" s="1">
        <v>45194</v>
      </c>
      <c r="B311" t="s">
        <v>292</v>
      </c>
      <c r="C311" s="6">
        <f>IF(
    RIGHT(Table1[[#This Row],[21K Gold Price per Gram]],4)=" EGP",
    VALUE(LEFT(Table1[[#This Row],[21K Gold Price per Gram]], LEN(Table1[[#This Row],[21K Gold Price per Gram]])-4)))</f>
        <v>1650.9</v>
      </c>
      <c r="I311" s="1">
        <v>45192</v>
      </c>
      <c r="J311" t="s">
        <v>1361</v>
      </c>
      <c r="K311" s="6">
        <f>IF(RIGHT(Table2[[#This Row],[21K Gold Price per Gram]],4)=" USD",VALUE(LEFT(Table2[[#This Row],[21K Gold Price per Gram]],LEN(Table2[[#This Row],[21K Gold Price per Gram]])-4)))</f>
        <v>54.1</v>
      </c>
    </row>
    <row r="312" spans="1:11" x14ac:dyDescent="0.3">
      <c r="A312" s="1">
        <v>45193</v>
      </c>
      <c r="B312" t="s">
        <v>293</v>
      </c>
      <c r="C312" s="6">
        <f>IF(
    RIGHT(Table1[[#This Row],[21K Gold Price per Gram]],4)=" EGP",
    VALUE(LEFT(Table1[[#This Row],[21K Gold Price per Gram]], LEN(Table1[[#This Row],[21K Gold Price per Gram]])-4)))</f>
        <v>1664</v>
      </c>
      <c r="I312" s="1">
        <v>45191</v>
      </c>
      <c r="J312" t="s">
        <v>1361</v>
      </c>
      <c r="K312" s="6">
        <f>IF(RIGHT(Table2[[#This Row],[21K Gold Price per Gram]],4)=" USD",VALUE(LEFT(Table2[[#This Row],[21K Gold Price per Gram]],LEN(Table2[[#This Row],[21K Gold Price per Gram]])-4)))</f>
        <v>54.1</v>
      </c>
    </row>
    <row r="313" spans="1:11" x14ac:dyDescent="0.3">
      <c r="A313" s="1">
        <v>45192</v>
      </c>
      <c r="B313" t="s">
        <v>294</v>
      </c>
      <c r="C313" s="6">
        <f>IF(
    RIGHT(Table1[[#This Row],[21K Gold Price per Gram]],4)=" EGP",
    VALUE(LEFT(Table1[[#This Row],[21K Gold Price per Gram]], LEN(Table1[[#This Row],[21K Gold Price per Gram]])-4)))</f>
        <v>1667.9</v>
      </c>
      <c r="I313" s="1">
        <v>45190</v>
      </c>
      <c r="J313" t="s">
        <v>1346</v>
      </c>
      <c r="K313" s="6">
        <f>IF(RIGHT(Table2[[#This Row],[21K Gold Price per Gram]],4)=" USD",VALUE(LEFT(Table2[[#This Row],[21K Gold Price per Gram]],LEN(Table2[[#This Row],[21K Gold Price per Gram]])-4)))</f>
        <v>53.9</v>
      </c>
    </row>
    <row r="314" spans="1:11" x14ac:dyDescent="0.3">
      <c r="A314" s="1">
        <v>45191</v>
      </c>
      <c r="B314" t="s">
        <v>295</v>
      </c>
      <c r="C314" s="6">
        <f>IF(
    RIGHT(Table1[[#This Row],[21K Gold Price per Gram]],4)=" EGP",
    VALUE(LEFT(Table1[[#This Row],[21K Gold Price per Gram]], LEN(Table1[[#This Row],[21K Gold Price per Gram]])-4)))</f>
        <v>1671</v>
      </c>
      <c r="I314" s="1">
        <v>45189</v>
      </c>
      <c r="J314" t="s">
        <v>1337</v>
      </c>
      <c r="K314" s="6">
        <f>IF(RIGHT(Table2[[#This Row],[21K Gold Price per Gram]],4)=" USD",VALUE(LEFT(Table2[[#This Row],[21K Gold Price per Gram]],LEN(Table2[[#This Row],[21K Gold Price per Gram]])-4)))</f>
        <v>54.3</v>
      </c>
    </row>
    <row r="315" spans="1:11" x14ac:dyDescent="0.3">
      <c r="A315" s="1">
        <v>45190</v>
      </c>
      <c r="B315" t="s">
        <v>296</v>
      </c>
      <c r="C315" s="6">
        <f>IF(
    RIGHT(Table1[[#This Row],[21K Gold Price per Gram]],4)=" EGP",
    VALUE(LEFT(Table1[[#This Row],[21K Gold Price per Gram]], LEN(Table1[[#This Row],[21K Gold Price per Gram]])-4)))</f>
        <v>1671.1</v>
      </c>
      <c r="I315" s="1">
        <v>45188</v>
      </c>
      <c r="J315" t="s">
        <v>1337</v>
      </c>
      <c r="K315" s="6">
        <f>IF(RIGHT(Table2[[#This Row],[21K Gold Price per Gram]],4)=" USD",VALUE(LEFT(Table2[[#This Row],[21K Gold Price per Gram]],LEN(Table2[[#This Row],[21K Gold Price per Gram]])-4)))</f>
        <v>54.3</v>
      </c>
    </row>
    <row r="316" spans="1:11" x14ac:dyDescent="0.3">
      <c r="A316" s="1">
        <v>45189</v>
      </c>
      <c r="B316" t="s">
        <v>297</v>
      </c>
      <c r="C316" s="6">
        <f>IF(
    RIGHT(Table1[[#This Row],[21K Gold Price per Gram]],4)=" EGP",
    VALUE(LEFT(Table1[[#This Row],[21K Gold Price per Gram]], LEN(Table1[[#This Row],[21K Gold Price per Gram]])-4)))</f>
        <v>1666.8</v>
      </c>
      <c r="I316" s="1">
        <v>45187</v>
      </c>
      <c r="J316" t="s">
        <v>1337</v>
      </c>
      <c r="K316" s="6">
        <f>IF(RIGHT(Table2[[#This Row],[21K Gold Price per Gram]],4)=" USD",VALUE(LEFT(Table2[[#This Row],[21K Gold Price per Gram]],LEN(Table2[[#This Row],[21K Gold Price per Gram]])-4)))</f>
        <v>54.3</v>
      </c>
    </row>
    <row r="317" spans="1:11" x14ac:dyDescent="0.3">
      <c r="A317" s="1">
        <v>45188</v>
      </c>
      <c r="B317" t="s">
        <v>298</v>
      </c>
      <c r="C317" s="6">
        <f>IF(
    RIGHT(Table1[[#This Row],[21K Gold Price per Gram]],4)=" EGP",
    VALUE(LEFT(Table1[[#This Row],[21K Gold Price per Gram]], LEN(Table1[[#This Row],[21K Gold Price per Gram]])-4)))</f>
        <v>1676.4</v>
      </c>
      <c r="I317" s="1">
        <v>45186</v>
      </c>
      <c r="J317" t="s">
        <v>1345</v>
      </c>
      <c r="K317" s="6">
        <f>IF(RIGHT(Table2[[#This Row],[21K Gold Price per Gram]],4)=" USD",VALUE(LEFT(Table2[[#This Row],[21K Gold Price per Gram]],LEN(Table2[[#This Row],[21K Gold Price per Gram]])-4)))</f>
        <v>54</v>
      </c>
    </row>
    <row r="318" spans="1:11" x14ac:dyDescent="0.3">
      <c r="A318" s="1">
        <v>45187</v>
      </c>
      <c r="B318" t="s">
        <v>299</v>
      </c>
      <c r="C318" s="6">
        <f>IF(
    RIGHT(Table1[[#This Row],[21K Gold Price per Gram]],4)=" EGP",
    VALUE(LEFT(Table1[[#This Row],[21K Gold Price per Gram]], LEN(Table1[[#This Row],[21K Gold Price per Gram]])-4)))</f>
        <v>1676.5</v>
      </c>
      <c r="I318" s="1">
        <v>45185</v>
      </c>
      <c r="J318" t="s">
        <v>1345</v>
      </c>
      <c r="K318" s="6">
        <f>IF(RIGHT(Table2[[#This Row],[21K Gold Price per Gram]],4)=" USD",VALUE(LEFT(Table2[[#This Row],[21K Gold Price per Gram]],LEN(Table2[[#This Row],[21K Gold Price per Gram]])-4)))</f>
        <v>54</v>
      </c>
    </row>
    <row r="319" spans="1:11" x14ac:dyDescent="0.3">
      <c r="A319" s="1">
        <v>45186</v>
      </c>
      <c r="B319" t="s">
        <v>300</v>
      </c>
      <c r="C319" s="6">
        <f>IF(
    RIGHT(Table1[[#This Row],[21K Gold Price per Gram]],4)=" EGP",
    VALUE(LEFT(Table1[[#This Row],[21K Gold Price per Gram]], LEN(Table1[[#This Row],[21K Gold Price per Gram]])-4)))</f>
        <v>1677.5</v>
      </c>
      <c r="I319" s="1">
        <v>45184</v>
      </c>
      <c r="J319" t="s">
        <v>1345</v>
      </c>
      <c r="K319" s="6">
        <f>IF(RIGHT(Table2[[#This Row],[21K Gold Price per Gram]],4)=" USD",VALUE(LEFT(Table2[[#This Row],[21K Gold Price per Gram]],LEN(Table2[[#This Row],[21K Gold Price per Gram]])-4)))</f>
        <v>54</v>
      </c>
    </row>
    <row r="320" spans="1:11" x14ac:dyDescent="0.3">
      <c r="A320" s="1">
        <v>45185</v>
      </c>
      <c r="B320" t="s">
        <v>301</v>
      </c>
      <c r="C320" s="6">
        <f>IF(
    RIGHT(Table1[[#This Row],[21K Gold Price per Gram]],4)=" EGP",
    VALUE(LEFT(Table1[[#This Row],[21K Gold Price per Gram]], LEN(Table1[[#This Row],[21K Gold Price per Gram]])-4)))</f>
        <v>1670.8</v>
      </c>
      <c r="I320" s="1">
        <v>45183</v>
      </c>
      <c r="J320" t="s">
        <v>1362</v>
      </c>
      <c r="K320" s="6">
        <f>IF(RIGHT(Table2[[#This Row],[21K Gold Price per Gram]],4)=" USD",VALUE(LEFT(Table2[[#This Row],[21K Gold Price per Gram]],LEN(Table2[[#This Row],[21K Gold Price per Gram]])-4)))</f>
        <v>53.6</v>
      </c>
    </row>
    <row r="321" spans="1:11" x14ac:dyDescent="0.3">
      <c r="A321" s="1">
        <v>45184</v>
      </c>
      <c r="B321" t="s">
        <v>302</v>
      </c>
      <c r="C321" s="6">
        <f>IF(
    RIGHT(Table1[[#This Row],[21K Gold Price per Gram]],4)=" EGP",
    VALUE(LEFT(Table1[[#This Row],[21K Gold Price per Gram]], LEN(Table1[[#This Row],[21K Gold Price per Gram]])-4)))</f>
        <v>1672.1</v>
      </c>
      <c r="I321" s="1">
        <v>45182</v>
      </c>
      <c r="J321" t="s">
        <v>1362</v>
      </c>
      <c r="K321" s="6">
        <f>IF(RIGHT(Table2[[#This Row],[21K Gold Price per Gram]],4)=" USD",VALUE(LEFT(Table2[[#This Row],[21K Gold Price per Gram]],LEN(Table2[[#This Row],[21K Gold Price per Gram]])-4)))</f>
        <v>53.6</v>
      </c>
    </row>
    <row r="322" spans="1:11" x14ac:dyDescent="0.3">
      <c r="A322" s="1">
        <v>45183</v>
      </c>
      <c r="B322" t="s">
        <v>303</v>
      </c>
      <c r="C322" s="6">
        <f>IF(
    RIGHT(Table1[[#This Row],[21K Gold Price per Gram]],4)=" EGP",
    VALUE(LEFT(Table1[[#This Row],[21K Gold Price per Gram]], LEN(Table1[[#This Row],[21K Gold Price per Gram]])-4)))</f>
        <v>1671.6</v>
      </c>
      <c r="I322" s="1">
        <v>45181</v>
      </c>
      <c r="J322" t="s">
        <v>1363</v>
      </c>
      <c r="K322" s="6">
        <f>IF(RIGHT(Table2[[#This Row],[21K Gold Price per Gram]],4)=" USD",VALUE(LEFT(Table2[[#This Row],[21K Gold Price per Gram]],LEN(Table2[[#This Row],[21K Gold Price per Gram]])-4)))</f>
        <v>53.7</v>
      </c>
    </row>
    <row r="323" spans="1:11" x14ac:dyDescent="0.3">
      <c r="A323" s="1">
        <v>45182</v>
      </c>
      <c r="B323" t="s">
        <v>304</v>
      </c>
      <c r="C323" s="6">
        <f>IF(
    RIGHT(Table1[[#This Row],[21K Gold Price per Gram]],4)=" EGP",
    VALUE(LEFT(Table1[[#This Row],[21K Gold Price per Gram]], LEN(Table1[[#This Row],[21K Gold Price per Gram]])-4)))</f>
        <v>1659.8</v>
      </c>
      <c r="I323" s="1">
        <v>45180</v>
      </c>
      <c r="J323" t="s">
        <v>1345</v>
      </c>
      <c r="K323" s="6">
        <f>IF(RIGHT(Table2[[#This Row],[21K Gold Price per Gram]],4)=" USD",VALUE(LEFT(Table2[[#This Row],[21K Gold Price per Gram]],LEN(Table2[[#This Row],[21K Gold Price per Gram]])-4)))</f>
        <v>54</v>
      </c>
    </row>
    <row r="324" spans="1:11" x14ac:dyDescent="0.3">
      <c r="A324" s="1">
        <v>45181</v>
      </c>
      <c r="B324" t="s">
        <v>305</v>
      </c>
      <c r="C324" s="6">
        <f>IF(
    RIGHT(Table1[[#This Row],[21K Gold Price per Gram]],4)=" EGP",
    VALUE(LEFT(Table1[[#This Row],[21K Gold Price per Gram]], LEN(Table1[[#This Row],[21K Gold Price per Gram]])-4)))</f>
        <v>1656.4</v>
      </c>
      <c r="I324" s="1">
        <v>45179</v>
      </c>
      <c r="J324" t="s">
        <v>1346</v>
      </c>
      <c r="K324" s="6">
        <f>IF(RIGHT(Table2[[#This Row],[21K Gold Price per Gram]],4)=" USD",VALUE(LEFT(Table2[[#This Row],[21K Gold Price per Gram]],LEN(Table2[[#This Row],[21K Gold Price per Gram]])-4)))</f>
        <v>53.9</v>
      </c>
    </row>
    <row r="325" spans="1:11" x14ac:dyDescent="0.3">
      <c r="A325" s="1">
        <v>45180</v>
      </c>
      <c r="B325" t="s">
        <v>306</v>
      </c>
      <c r="C325" s="6">
        <f>IF(
    RIGHT(Table1[[#This Row],[21K Gold Price per Gram]],4)=" EGP",
    VALUE(LEFT(Table1[[#This Row],[21K Gold Price per Gram]], LEN(Table1[[#This Row],[21K Gold Price per Gram]])-4)))</f>
        <v>1660.5</v>
      </c>
      <c r="I325" s="1">
        <v>45178</v>
      </c>
      <c r="J325" t="s">
        <v>1346</v>
      </c>
      <c r="K325" s="6">
        <f>IF(RIGHT(Table2[[#This Row],[21K Gold Price per Gram]],4)=" USD",VALUE(LEFT(Table2[[#This Row],[21K Gold Price per Gram]],LEN(Table2[[#This Row],[21K Gold Price per Gram]])-4)))</f>
        <v>53.9</v>
      </c>
    </row>
    <row r="326" spans="1:11" x14ac:dyDescent="0.3">
      <c r="A326" s="1">
        <v>45179</v>
      </c>
      <c r="B326" t="s">
        <v>307</v>
      </c>
      <c r="C326" s="6">
        <f>IF(
    RIGHT(Table1[[#This Row],[21K Gold Price per Gram]],4)=" EGP",
    VALUE(LEFT(Table1[[#This Row],[21K Gold Price per Gram]], LEN(Table1[[#This Row],[21K Gold Price per Gram]])-4)))</f>
        <v>1669.8</v>
      </c>
      <c r="I326" s="1">
        <v>45177</v>
      </c>
      <c r="J326" t="s">
        <v>1346</v>
      </c>
      <c r="K326" s="6">
        <f>IF(RIGHT(Table2[[#This Row],[21K Gold Price per Gram]],4)=" USD",VALUE(LEFT(Table2[[#This Row],[21K Gold Price per Gram]],LEN(Table2[[#This Row],[21K Gold Price per Gram]])-4)))</f>
        <v>53.9</v>
      </c>
    </row>
    <row r="327" spans="1:11" x14ac:dyDescent="0.3">
      <c r="A327" s="1">
        <v>45178</v>
      </c>
      <c r="B327" t="s">
        <v>308</v>
      </c>
      <c r="C327" s="6">
        <f>IF(
    RIGHT(Table1[[#This Row],[21K Gold Price per Gram]],4)=" EGP",
    VALUE(LEFT(Table1[[#This Row],[21K Gold Price per Gram]], LEN(Table1[[#This Row],[21K Gold Price per Gram]])-4)))</f>
        <v>1662.6</v>
      </c>
      <c r="I327" s="1">
        <v>45176</v>
      </c>
      <c r="J327" t="s">
        <v>1346</v>
      </c>
      <c r="K327" s="6">
        <f>IF(RIGHT(Table2[[#This Row],[21K Gold Price per Gram]],4)=" USD",VALUE(LEFT(Table2[[#This Row],[21K Gold Price per Gram]],LEN(Table2[[#This Row],[21K Gold Price per Gram]])-4)))</f>
        <v>53.9</v>
      </c>
    </row>
    <row r="328" spans="1:11" x14ac:dyDescent="0.3">
      <c r="A328" s="1">
        <v>45177</v>
      </c>
      <c r="B328" t="s">
        <v>309</v>
      </c>
      <c r="C328" s="6">
        <f>IF(
    RIGHT(Table1[[#This Row],[21K Gold Price per Gram]],4)=" EGP",
    VALUE(LEFT(Table1[[#This Row],[21K Gold Price per Gram]], LEN(Table1[[#This Row],[21K Gold Price per Gram]])-4)))</f>
        <v>1663.9</v>
      </c>
      <c r="I328" s="1">
        <v>45175</v>
      </c>
      <c r="J328" t="s">
        <v>1360</v>
      </c>
      <c r="K328" s="6">
        <f>IF(RIGHT(Table2[[#This Row],[21K Gold Price per Gram]],4)=" USD",VALUE(LEFT(Table2[[#This Row],[21K Gold Price per Gram]],LEN(Table2[[#This Row],[21K Gold Price per Gram]])-4)))</f>
        <v>53.8</v>
      </c>
    </row>
    <row r="329" spans="1:11" x14ac:dyDescent="0.3">
      <c r="A329" s="1">
        <v>45176</v>
      </c>
      <c r="B329" t="s">
        <v>310</v>
      </c>
      <c r="C329" s="6">
        <f>IF(
    RIGHT(Table1[[#This Row],[21K Gold Price per Gram]],4)=" EGP",
    VALUE(LEFT(Table1[[#This Row],[21K Gold Price per Gram]], LEN(Table1[[#This Row],[21K Gold Price per Gram]])-4)))</f>
        <v>1665.3</v>
      </c>
      <c r="I329" s="1">
        <v>45174</v>
      </c>
      <c r="J329" t="s">
        <v>1361</v>
      </c>
      <c r="K329" s="6">
        <f>IF(RIGHT(Table2[[#This Row],[21K Gold Price per Gram]],4)=" USD",VALUE(LEFT(Table2[[#This Row],[21K Gold Price per Gram]],LEN(Table2[[#This Row],[21K Gold Price per Gram]])-4)))</f>
        <v>54.1</v>
      </c>
    </row>
    <row r="330" spans="1:11" x14ac:dyDescent="0.3">
      <c r="A330" s="1">
        <v>45175</v>
      </c>
      <c r="B330" t="s">
        <v>311</v>
      </c>
      <c r="C330" s="6">
        <f>IF(
    RIGHT(Table1[[#This Row],[21K Gold Price per Gram]],4)=" EGP",
    VALUE(LEFT(Table1[[#This Row],[21K Gold Price per Gram]], LEN(Table1[[#This Row],[21K Gold Price per Gram]])-4)))</f>
        <v>1665.8</v>
      </c>
      <c r="I330" s="1">
        <v>45173</v>
      </c>
      <c r="J330" t="s">
        <v>1336</v>
      </c>
      <c r="K330" s="6">
        <f>IF(RIGHT(Table2[[#This Row],[21K Gold Price per Gram]],4)=" USD",VALUE(LEFT(Table2[[#This Row],[21K Gold Price per Gram]],LEN(Table2[[#This Row],[21K Gold Price per Gram]])-4)))</f>
        <v>54.4</v>
      </c>
    </row>
    <row r="331" spans="1:11" x14ac:dyDescent="0.3">
      <c r="A331" s="1">
        <v>45174</v>
      </c>
      <c r="B331" t="s">
        <v>312</v>
      </c>
      <c r="C331" s="6">
        <f>IF(
    RIGHT(Table1[[#This Row],[21K Gold Price per Gram]],4)=" EGP",
    VALUE(LEFT(Table1[[#This Row],[21K Gold Price per Gram]], LEN(Table1[[#This Row],[21K Gold Price per Gram]])-4)))</f>
        <v>1663.8</v>
      </c>
      <c r="I331" s="1">
        <v>45172</v>
      </c>
      <c r="J331" t="s">
        <v>1364</v>
      </c>
      <c r="K331" s="6">
        <f>IF(RIGHT(Table2[[#This Row],[21K Gold Price per Gram]],4)=" USD",VALUE(LEFT(Table2[[#This Row],[21K Gold Price per Gram]],LEN(Table2[[#This Row],[21K Gold Price per Gram]])-4)))</f>
        <v>54.5</v>
      </c>
    </row>
    <row r="332" spans="1:11" x14ac:dyDescent="0.3">
      <c r="A332" s="1">
        <v>45173</v>
      </c>
      <c r="B332" t="s">
        <v>313</v>
      </c>
      <c r="C332" s="6">
        <f>IF(
    RIGHT(Table1[[#This Row],[21K Gold Price per Gram]],4)=" EGP",
    VALUE(LEFT(Table1[[#This Row],[21K Gold Price per Gram]], LEN(Table1[[#This Row],[21K Gold Price per Gram]])-4)))</f>
        <v>1673.2</v>
      </c>
      <c r="I332" s="1">
        <v>45171</v>
      </c>
      <c r="J332" t="s">
        <v>1364</v>
      </c>
      <c r="K332" s="6">
        <f>IF(RIGHT(Table2[[#This Row],[21K Gold Price per Gram]],4)=" USD",VALUE(LEFT(Table2[[#This Row],[21K Gold Price per Gram]],LEN(Table2[[#This Row],[21K Gold Price per Gram]])-4)))</f>
        <v>54.5</v>
      </c>
    </row>
    <row r="333" spans="1:11" x14ac:dyDescent="0.3">
      <c r="A333" s="1">
        <v>45172</v>
      </c>
      <c r="B333" t="s">
        <v>314</v>
      </c>
      <c r="C333" s="6">
        <f>IF(
    RIGHT(Table1[[#This Row],[21K Gold Price per Gram]],4)=" EGP",
    VALUE(LEFT(Table1[[#This Row],[21K Gold Price per Gram]], LEN(Table1[[#This Row],[21K Gold Price per Gram]])-4)))</f>
        <v>1682.3</v>
      </c>
      <c r="I333" s="1">
        <v>45170</v>
      </c>
      <c r="J333" t="s">
        <v>1364</v>
      </c>
      <c r="K333" s="6">
        <f>IF(RIGHT(Table2[[#This Row],[21K Gold Price per Gram]],4)=" USD",VALUE(LEFT(Table2[[#This Row],[21K Gold Price per Gram]],LEN(Table2[[#This Row],[21K Gold Price per Gram]])-4)))</f>
        <v>54.5</v>
      </c>
    </row>
    <row r="334" spans="1:11" x14ac:dyDescent="0.3">
      <c r="A334" s="1">
        <v>45171</v>
      </c>
      <c r="B334" t="s">
        <v>315</v>
      </c>
      <c r="C334" s="6">
        <f>IF(
    RIGHT(Table1[[#This Row],[21K Gold Price per Gram]],4)=" EGP",
    VALUE(LEFT(Table1[[#This Row],[21K Gold Price per Gram]], LEN(Table1[[#This Row],[21K Gold Price per Gram]])-4)))</f>
        <v>1680.5</v>
      </c>
      <c r="I334" s="1">
        <v>45169</v>
      </c>
      <c r="J334" t="s">
        <v>1364</v>
      </c>
      <c r="K334" s="6">
        <f>IF(RIGHT(Table2[[#This Row],[21K Gold Price per Gram]],4)=" USD",VALUE(LEFT(Table2[[#This Row],[21K Gold Price per Gram]],LEN(Table2[[#This Row],[21K Gold Price per Gram]])-4)))</f>
        <v>54.5</v>
      </c>
    </row>
    <row r="335" spans="1:11" x14ac:dyDescent="0.3">
      <c r="A335" s="1">
        <v>45170</v>
      </c>
      <c r="B335" t="s">
        <v>316</v>
      </c>
      <c r="C335" s="6">
        <f>IF(
    RIGHT(Table1[[#This Row],[21K Gold Price per Gram]],4)=" EGP",
    VALUE(LEFT(Table1[[#This Row],[21K Gold Price per Gram]], LEN(Table1[[#This Row],[21K Gold Price per Gram]])-4)))</f>
        <v>1682.1</v>
      </c>
      <c r="I335" s="1">
        <v>45168</v>
      </c>
      <c r="J335" t="s">
        <v>1365</v>
      </c>
      <c r="K335" s="6">
        <f>IF(RIGHT(Table2[[#This Row],[21K Gold Price per Gram]],4)=" USD",VALUE(LEFT(Table2[[#This Row],[21K Gold Price per Gram]],LEN(Table2[[#This Row],[21K Gold Price per Gram]])-4)))</f>
        <v>54.6</v>
      </c>
    </row>
    <row r="336" spans="1:11" x14ac:dyDescent="0.3">
      <c r="A336" s="1">
        <v>45169</v>
      </c>
      <c r="B336" t="s">
        <v>317</v>
      </c>
      <c r="C336" s="6">
        <f>IF(
    RIGHT(Table1[[#This Row],[21K Gold Price per Gram]],4)=" EGP",
    VALUE(LEFT(Table1[[#This Row],[21K Gold Price per Gram]], LEN(Table1[[#This Row],[21K Gold Price per Gram]])-4)))</f>
        <v>1684.2</v>
      </c>
      <c r="I336" s="1">
        <v>45167</v>
      </c>
      <c r="J336" t="s">
        <v>1336</v>
      </c>
      <c r="K336" s="6">
        <f>IF(RIGHT(Table2[[#This Row],[21K Gold Price per Gram]],4)=" USD",VALUE(LEFT(Table2[[#This Row],[21K Gold Price per Gram]],LEN(Table2[[#This Row],[21K Gold Price per Gram]])-4)))</f>
        <v>54.4</v>
      </c>
    </row>
    <row r="337" spans="1:11" x14ac:dyDescent="0.3">
      <c r="A337" s="1">
        <v>45168</v>
      </c>
      <c r="B337" t="s">
        <v>318</v>
      </c>
      <c r="C337" s="6">
        <f>IF(
    RIGHT(Table1[[#This Row],[21K Gold Price per Gram]],4)=" EGP",
    VALUE(LEFT(Table1[[#This Row],[21K Gold Price per Gram]], LEN(Table1[[#This Row],[21K Gold Price per Gram]])-4)))</f>
        <v>1684.1</v>
      </c>
      <c r="I337" s="1">
        <v>45166</v>
      </c>
      <c r="J337" t="s">
        <v>1346</v>
      </c>
      <c r="K337" s="6">
        <f>IF(RIGHT(Table2[[#This Row],[21K Gold Price per Gram]],4)=" USD",VALUE(LEFT(Table2[[#This Row],[21K Gold Price per Gram]],LEN(Table2[[#This Row],[21K Gold Price per Gram]])-4)))</f>
        <v>53.9</v>
      </c>
    </row>
    <row r="338" spans="1:11" x14ac:dyDescent="0.3">
      <c r="A338" s="1">
        <v>45167</v>
      </c>
      <c r="B338" t="s">
        <v>319</v>
      </c>
      <c r="C338" s="6">
        <f>IF(
    RIGHT(Table1[[#This Row],[21K Gold Price per Gram]],4)=" EGP",
    VALUE(LEFT(Table1[[#This Row],[21K Gold Price per Gram]], LEN(Table1[[#This Row],[21K Gold Price per Gram]])-4)))</f>
        <v>1686.5</v>
      </c>
      <c r="I338" s="1">
        <v>45165</v>
      </c>
      <c r="J338" t="s">
        <v>1360</v>
      </c>
      <c r="K338" s="6">
        <f>IF(RIGHT(Table2[[#This Row],[21K Gold Price per Gram]],4)=" USD",VALUE(LEFT(Table2[[#This Row],[21K Gold Price per Gram]],LEN(Table2[[#This Row],[21K Gold Price per Gram]])-4)))</f>
        <v>53.8</v>
      </c>
    </row>
    <row r="339" spans="1:11" x14ac:dyDescent="0.3">
      <c r="A339" s="1">
        <v>45166</v>
      </c>
      <c r="B339" t="s">
        <v>320</v>
      </c>
      <c r="C339" s="6">
        <f>IF(
    RIGHT(Table1[[#This Row],[21K Gold Price per Gram]],4)=" EGP",
    VALUE(LEFT(Table1[[#This Row],[21K Gold Price per Gram]], LEN(Table1[[#This Row],[21K Gold Price per Gram]])-4)))</f>
        <v>1684.4</v>
      </c>
      <c r="I339" s="1">
        <v>45164</v>
      </c>
      <c r="J339" t="s">
        <v>1360</v>
      </c>
      <c r="K339" s="6">
        <f>IF(RIGHT(Table2[[#This Row],[21K Gold Price per Gram]],4)=" USD",VALUE(LEFT(Table2[[#This Row],[21K Gold Price per Gram]],LEN(Table2[[#This Row],[21K Gold Price per Gram]])-4)))</f>
        <v>53.8</v>
      </c>
    </row>
    <row r="340" spans="1:11" x14ac:dyDescent="0.3">
      <c r="A340" s="1">
        <v>45165</v>
      </c>
      <c r="B340" t="s">
        <v>321</v>
      </c>
      <c r="C340" s="6">
        <f>IF(
    RIGHT(Table1[[#This Row],[21K Gold Price per Gram]],4)=" EGP",
    VALUE(LEFT(Table1[[#This Row],[21K Gold Price per Gram]], LEN(Table1[[#This Row],[21K Gold Price per Gram]])-4)))</f>
        <v>1666.5</v>
      </c>
      <c r="I340" s="1">
        <v>45163</v>
      </c>
      <c r="J340" t="s">
        <v>1360</v>
      </c>
      <c r="K340" s="6">
        <f>IF(RIGHT(Table2[[#This Row],[21K Gold Price per Gram]],4)=" USD",VALUE(LEFT(Table2[[#This Row],[21K Gold Price per Gram]],LEN(Table2[[#This Row],[21K Gold Price per Gram]])-4)))</f>
        <v>53.8</v>
      </c>
    </row>
    <row r="341" spans="1:11" x14ac:dyDescent="0.3">
      <c r="A341" s="1">
        <v>45164</v>
      </c>
      <c r="B341" t="s">
        <v>322</v>
      </c>
      <c r="C341" s="6">
        <f>IF(
    RIGHT(Table1[[#This Row],[21K Gold Price per Gram]],4)=" EGP",
    VALUE(LEFT(Table1[[#This Row],[21K Gold Price per Gram]], LEN(Table1[[#This Row],[21K Gold Price per Gram]])-4)))</f>
        <v>1663.1</v>
      </c>
      <c r="I341" s="1">
        <v>45162</v>
      </c>
      <c r="J341" t="s">
        <v>1360</v>
      </c>
      <c r="K341" s="6">
        <f>IF(RIGHT(Table2[[#This Row],[21K Gold Price per Gram]],4)=" USD",VALUE(LEFT(Table2[[#This Row],[21K Gold Price per Gram]],LEN(Table2[[#This Row],[21K Gold Price per Gram]])-4)))</f>
        <v>53.8</v>
      </c>
    </row>
    <row r="342" spans="1:11" x14ac:dyDescent="0.3">
      <c r="A342" s="1">
        <v>45163</v>
      </c>
      <c r="B342" t="s">
        <v>323</v>
      </c>
      <c r="C342" s="6">
        <f>IF(
    RIGHT(Table1[[#This Row],[21K Gold Price per Gram]],4)=" EGP",
    VALUE(LEFT(Table1[[#This Row],[21K Gold Price per Gram]], LEN(Table1[[#This Row],[21K Gold Price per Gram]])-4)))</f>
        <v>1661.4</v>
      </c>
      <c r="I342" s="1">
        <v>45161</v>
      </c>
      <c r="J342" t="s">
        <v>1360</v>
      </c>
      <c r="K342" s="6">
        <f>IF(RIGHT(Table2[[#This Row],[21K Gold Price per Gram]],4)=" USD",VALUE(LEFT(Table2[[#This Row],[21K Gold Price per Gram]],LEN(Table2[[#This Row],[21K Gold Price per Gram]])-4)))</f>
        <v>53.8</v>
      </c>
    </row>
    <row r="343" spans="1:11" x14ac:dyDescent="0.3">
      <c r="A343" s="1">
        <v>45162</v>
      </c>
      <c r="B343" t="s">
        <v>324</v>
      </c>
      <c r="C343" s="6">
        <f>IF(
    RIGHT(Table1[[#This Row],[21K Gold Price per Gram]],4)=" EGP",
    VALUE(LEFT(Table1[[#This Row],[21K Gold Price per Gram]], LEN(Table1[[#This Row],[21K Gold Price per Gram]])-4)))</f>
        <v>1660.9</v>
      </c>
      <c r="I343" s="1">
        <v>45160</v>
      </c>
      <c r="J343" t="s">
        <v>1366</v>
      </c>
      <c r="K343" s="6">
        <f>IF(RIGHT(Table2[[#This Row],[21K Gold Price per Gram]],4)=" USD",VALUE(LEFT(Table2[[#This Row],[21K Gold Price per Gram]],LEN(Table2[[#This Row],[21K Gold Price per Gram]])-4)))</f>
        <v>53.3</v>
      </c>
    </row>
    <row r="344" spans="1:11" x14ac:dyDescent="0.3">
      <c r="A344" s="1">
        <v>45161</v>
      </c>
      <c r="B344" t="s">
        <v>309</v>
      </c>
      <c r="C344" s="6">
        <f>IF(
    RIGHT(Table1[[#This Row],[21K Gold Price per Gram]],4)=" EGP",
    VALUE(LEFT(Table1[[#This Row],[21K Gold Price per Gram]], LEN(Table1[[#This Row],[21K Gold Price per Gram]])-4)))</f>
        <v>1663.9</v>
      </c>
      <c r="I344" s="1">
        <v>45159</v>
      </c>
      <c r="J344" t="s">
        <v>1367</v>
      </c>
      <c r="K344" s="6">
        <f>IF(RIGHT(Table2[[#This Row],[21K Gold Price per Gram]],4)=" USD",VALUE(LEFT(Table2[[#This Row],[21K Gold Price per Gram]],LEN(Table2[[#This Row],[21K Gold Price per Gram]])-4)))</f>
        <v>53.2</v>
      </c>
    </row>
    <row r="345" spans="1:11" x14ac:dyDescent="0.3">
      <c r="A345" s="1">
        <v>45160</v>
      </c>
      <c r="B345" t="s">
        <v>325</v>
      </c>
      <c r="C345" s="6">
        <f>IF(
    RIGHT(Table1[[#This Row],[21K Gold Price per Gram]],4)=" EGP",
    VALUE(LEFT(Table1[[#This Row],[21K Gold Price per Gram]], LEN(Table1[[#This Row],[21K Gold Price per Gram]])-4)))</f>
        <v>1663.6</v>
      </c>
      <c r="I345" s="1">
        <v>45158</v>
      </c>
      <c r="J345" t="s">
        <v>1368</v>
      </c>
      <c r="K345" s="6">
        <f>IF(RIGHT(Table2[[#This Row],[21K Gold Price per Gram]],4)=" USD",VALUE(LEFT(Table2[[#This Row],[21K Gold Price per Gram]],LEN(Table2[[#This Row],[21K Gold Price per Gram]])-4)))</f>
        <v>53.1</v>
      </c>
    </row>
    <row r="346" spans="1:11" x14ac:dyDescent="0.3">
      <c r="A346" s="1">
        <v>45159</v>
      </c>
      <c r="B346" t="s">
        <v>326</v>
      </c>
      <c r="C346" s="6">
        <f>IF(
    RIGHT(Table1[[#This Row],[21K Gold Price per Gram]],4)=" EGP",
    VALUE(LEFT(Table1[[#This Row],[21K Gold Price per Gram]], LEN(Table1[[#This Row],[21K Gold Price per Gram]])-4)))</f>
        <v>1646.9</v>
      </c>
      <c r="I346" s="1">
        <v>45157</v>
      </c>
      <c r="J346" t="s">
        <v>1368</v>
      </c>
      <c r="K346" s="6">
        <f>IF(RIGHT(Table2[[#This Row],[21K Gold Price per Gram]],4)=" USD",VALUE(LEFT(Table2[[#This Row],[21K Gold Price per Gram]],LEN(Table2[[#This Row],[21K Gold Price per Gram]])-4)))</f>
        <v>53.1</v>
      </c>
    </row>
    <row r="347" spans="1:11" x14ac:dyDescent="0.3">
      <c r="A347" s="1">
        <v>45158</v>
      </c>
      <c r="B347" t="s">
        <v>327</v>
      </c>
      <c r="C347" s="6">
        <f>IF(
    RIGHT(Table1[[#This Row],[21K Gold Price per Gram]],4)=" EGP",
    VALUE(LEFT(Table1[[#This Row],[21K Gold Price per Gram]], LEN(Table1[[#This Row],[21K Gold Price per Gram]])-4)))</f>
        <v>1644.2</v>
      </c>
      <c r="I347" s="1">
        <v>45156</v>
      </c>
      <c r="J347" t="s">
        <v>1368</v>
      </c>
      <c r="K347" s="6">
        <f>IF(RIGHT(Table2[[#This Row],[21K Gold Price per Gram]],4)=" USD",VALUE(LEFT(Table2[[#This Row],[21K Gold Price per Gram]],LEN(Table2[[#This Row],[21K Gold Price per Gram]])-4)))</f>
        <v>53.1</v>
      </c>
    </row>
    <row r="348" spans="1:11" x14ac:dyDescent="0.3">
      <c r="A348" s="1">
        <v>45157</v>
      </c>
      <c r="B348" t="s">
        <v>328</v>
      </c>
      <c r="C348" s="6">
        <f>IF(
    RIGHT(Table1[[#This Row],[21K Gold Price per Gram]],4)=" EGP",
    VALUE(LEFT(Table1[[#This Row],[21K Gold Price per Gram]], LEN(Table1[[#This Row],[21K Gold Price per Gram]])-4)))</f>
        <v>1635.6</v>
      </c>
      <c r="I348" s="1">
        <v>45155</v>
      </c>
      <c r="J348" t="s">
        <v>1368</v>
      </c>
      <c r="K348" s="6">
        <f>IF(RIGHT(Table2[[#This Row],[21K Gold Price per Gram]],4)=" USD",VALUE(LEFT(Table2[[#This Row],[21K Gold Price per Gram]],LEN(Table2[[#This Row],[21K Gold Price per Gram]])-4)))</f>
        <v>53.1</v>
      </c>
    </row>
    <row r="349" spans="1:11" x14ac:dyDescent="0.3">
      <c r="A349" s="1">
        <v>45156</v>
      </c>
      <c r="B349" t="s">
        <v>329</v>
      </c>
      <c r="C349" s="6">
        <f>IF(
    RIGHT(Table1[[#This Row],[21K Gold Price per Gram]],4)=" EGP",
    VALUE(LEFT(Table1[[#This Row],[21K Gold Price per Gram]], LEN(Table1[[#This Row],[21K Gold Price per Gram]])-4)))</f>
        <v>1639.9</v>
      </c>
      <c r="I349" s="1">
        <v>45154</v>
      </c>
      <c r="J349" t="s">
        <v>1367</v>
      </c>
      <c r="K349" s="6">
        <f>IF(RIGHT(Table2[[#This Row],[21K Gold Price per Gram]],4)=" USD",VALUE(LEFT(Table2[[#This Row],[21K Gold Price per Gram]],LEN(Table2[[#This Row],[21K Gold Price per Gram]])-4)))</f>
        <v>53.2</v>
      </c>
    </row>
    <row r="350" spans="1:11" x14ac:dyDescent="0.3">
      <c r="A350" s="1">
        <v>45155</v>
      </c>
      <c r="B350" t="s">
        <v>330</v>
      </c>
      <c r="C350" s="6">
        <f>IF(
    RIGHT(Table1[[#This Row],[21K Gold Price per Gram]],4)=" EGP",
    VALUE(LEFT(Table1[[#This Row],[21K Gold Price per Gram]], LEN(Table1[[#This Row],[21K Gold Price per Gram]])-4)))</f>
        <v>1639.4</v>
      </c>
      <c r="I350" s="1">
        <v>45153</v>
      </c>
      <c r="J350" t="s">
        <v>1369</v>
      </c>
      <c r="K350" s="6">
        <f>IF(RIGHT(Table2[[#This Row],[21K Gold Price per Gram]],4)=" USD",VALUE(LEFT(Table2[[#This Row],[21K Gold Price per Gram]],LEN(Table2[[#This Row],[21K Gold Price per Gram]])-4)))</f>
        <v>53.5</v>
      </c>
    </row>
    <row r="351" spans="1:11" x14ac:dyDescent="0.3">
      <c r="A351" s="1">
        <v>45154</v>
      </c>
      <c r="B351" t="s">
        <v>331</v>
      </c>
      <c r="C351" s="6">
        <f>IF(
    RIGHT(Table1[[#This Row],[21K Gold Price per Gram]],4)=" EGP",
    VALUE(LEFT(Table1[[#This Row],[21K Gold Price per Gram]], LEN(Table1[[#This Row],[21K Gold Price per Gram]])-4)))</f>
        <v>1639.5</v>
      </c>
      <c r="I351" s="1">
        <v>45152</v>
      </c>
      <c r="J351" t="s">
        <v>1362</v>
      </c>
      <c r="K351" s="6">
        <f>IF(RIGHT(Table2[[#This Row],[21K Gold Price per Gram]],4)=" USD",VALUE(LEFT(Table2[[#This Row],[21K Gold Price per Gram]],LEN(Table2[[#This Row],[21K Gold Price per Gram]])-4)))</f>
        <v>53.6</v>
      </c>
    </row>
    <row r="352" spans="1:11" x14ac:dyDescent="0.3">
      <c r="A352" s="1">
        <v>45153</v>
      </c>
      <c r="B352" t="s">
        <v>332</v>
      </c>
      <c r="C352" s="6">
        <f>IF(
    RIGHT(Table1[[#This Row],[21K Gold Price per Gram]],4)=" EGP",
    VALUE(LEFT(Table1[[#This Row],[21K Gold Price per Gram]], LEN(Table1[[#This Row],[21K Gold Price per Gram]])-4)))</f>
        <v>1642.9</v>
      </c>
      <c r="I352" s="1">
        <v>45151</v>
      </c>
      <c r="J352" t="s">
        <v>1360</v>
      </c>
      <c r="K352" s="6">
        <f>IF(RIGHT(Table2[[#This Row],[21K Gold Price per Gram]],4)=" USD",VALUE(LEFT(Table2[[#This Row],[21K Gold Price per Gram]],LEN(Table2[[#This Row],[21K Gold Price per Gram]])-4)))</f>
        <v>53.8</v>
      </c>
    </row>
    <row r="353" spans="1:11" x14ac:dyDescent="0.3">
      <c r="A353" s="1">
        <v>45152</v>
      </c>
      <c r="B353" t="s">
        <v>333</v>
      </c>
      <c r="C353" s="6">
        <f>IF(
    RIGHT(Table1[[#This Row],[21K Gold Price per Gram]],4)=" EGP",
    VALUE(LEFT(Table1[[#This Row],[21K Gold Price per Gram]], LEN(Table1[[#This Row],[21K Gold Price per Gram]])-4)))</f>
        <v>1651.8</v>
      </c>
      <c r="I353" s="1">
        <v>45150</v>
      </c>
      <c r="J353" t="s">
        <v>1360</v>
      </c>
      <c r="K353" s="6">
        <f>IF(RIGHT(Table2[[#This Row],[21K Gold Price per Gram]],4)=" USD",VALUE(LEFT(Table2[[#This Row],[21K Gold Price per Gram]],LEN(Table2[[#This Row],[21K Gold Price per Gram]])-4)))</f>
        <v>53.8</v>
      </c>
    </row>
    <row r="354" spans="1:11" x14ac:dyDescent="0.3">
      <c r="A354" s="1">
        <v>45151</v>
      </c>
      <c r="B354" t="s">
        <v>334</v>
      </c>
      <c r="C354" s="6">
        <f>IF(
    RIGHT(Table1[[#This Row],[21K Gold Price per Gram]],4)=" EGP",
    VALUE(LEFT(Table1[[#This Row],[21K Gold Price per Gram]], LEN(Table1[[#This Row],[21K Gold Price per Gram]])-4)))</f>
        <v>1655.7</v>
      </c>
      <c r="I354" s="1">
        <v>45149</v>
      </c>
      <c r="J354" t="s">
        <v>1360</v>
      </c>
      <c r="K354" s="6">
        <f>IF(RIGHT(Table2[[#This Row],[21K Gold Price per Gram]],4)=" USD",VALUE(LEFT(Table2[[#This Row],[21K Gold Price per Gram]],LEN(Table2[[#This Row],[21K Gold Price per Gram]])-4)))</f>
        <v>53.8</v>
      </c>
    </row>
    <row r="355" spans="1:11" x14ac:dyDescent="0.3">
      <c r="A355" s="1">
        <v>45150</v>
      </c>
      <c r="B355" t="s">
        <v>335</v>
      </c>
      <c r="C355" s="6">
        <f>IF(
    RIGHT(Table1[[#This Row],[21K Gold Price per Gram]],4)=" EGP",
    VALUE(LEFT(Table1[[#This Row],[21K Gold Price per Gram]], LEN(Table1[[#This Row],[21K Gold Price per Gram]])-4)))</f>
        <v>1666.1</v>
      </c>
      <c r="I355" s="1">
        <v>45148</v>
      </c>
      <c r="J355" t="s">
        <v>1363</v>
      </c>
      <c r="K355" s="6">
        <f>IF(RIGHT(Table2[[#This Row],[21K Gold Price per Gram]],4)=" USD",VALUE(LEFT(Table2[[#This Row],[21K Gold Price per Gram]],LEN(Table2[[#This Row],[21K Gold Price per Gram]])-4)))</f>
        <v>53.7</v>
      </c>
    </row>
    <row r="356" spans="1:11" x14ac:dyDescent="0.3">
      <c r="A356" s="1">
        <v>45149</v>
      </c>
      <c r="B356" t="s">
        <v>336</v>
      </c>
      <c r="C356" s="6">
        <f>IF(
    RIGHT(Table1[[#This Row],[21K Gold Price per Gram]],4)=" EGP",
    VALUE(LEFT(Table1[[#This Row],[21K Gold Price per Gram]], LEN(Table1[[#This Row],[21K Gold Price per Gram]])-4)))</f>
        <v>1661</v>
      </c>
      <c r="I356" s="1">
        <v>45147</v>
      </c>
      <c r="J356" t="s">
        <v>1360</v>
      </c>
      <c r="K356" s="6">
        <f>IF(RIGHT(Table2[[#This Row],[21K Gold Price per Gram]],4)=" USD",VALUE(LEFT(Table2[[#This Row],[21K Gold Price per Gram]],LEN(Table2[[#This Row],[21K Gold Price per Gram]])-4)))</f>
        <v>53.8</v>
      </c>
    </row>
    <row r="357" spans="1:11" x14ac:dyDescent="0.3">
      <c r="A357" s="1">
        <v>45148</v>
      </c>
      <c r="B357" t="s">
        <v>337</v>
      </c>
      <c r="C357" s="6">
        <f>IF(
    RIGHT(Table1[[#This Row],[21K Gold Price per Gram]],4)=" EGP",
    VALUE(LEFT(Table1[[#This Row],[21K Gold Price per Gram]], LEN(Table1[[#This Row],[21K Gold Price per Gram]])-4)))</f>
        <v>1661.2</v>
      </c>
      <c r="I357" s="1">
        <v>45146</v>
      </c>
      <c r="J357" t="s">
        <v>1361</v>
      </c>
      <c r="K357" s="6">
        <f>IF(RIGHT(Table2[[#This Row],[21K Gold Price per Gram]],4)=" USD",VALUE(LEFT(Table2[[#This Row],[21K Gold Price per Gram]],LEN(Table2[[#This Row],[21K Gold Price per Gram]])-4)))</f>
        <v>54.1</v>
      </c>
    </row>
    <row r="358" spans="1:11" x14ac:dyDescent="0.3">
      <c r="A358" s="1">
        <v>45147</v>
      </c>
      <c r="B358" t="s">
        <v>338</v>
      </c>
      <c r="C358" s="6">
        <f>IF(
    RIGHT(Table1[[#This Row],[21K Gold Price per Gram]],4)=" EGP",
    VALUE(LEFT(Table1[[#This Row],[21K Gold Price per Gram]], LEN(Table1[[#This Row],[21K Gold Price per Gram]])-4)))</f>
        <v>1660.7</v>
      </c>
      <c r="I358" s="1">
        <v>45145</v>
      </c>
      <c r="J358" t="s">
        <v>1336</v>
      </c>
      <c r="K358" s="6">
        <f>IF(RIGHT(Table2[[#This Row],[21K Gold Price per Gram]],4)=" USD",VALUE(LEFT(Table2[[#This Row],[21K Gold Price per Gram]],LEN(Table2[[#This Row],[21K Gold Price per Gram]])-4)))</f>
        <v>54.4</v>
      </c>
    </row>
    <row r="359" spans="1:11" x14ac:dyDescent="0.3">
      <c r="A359" s="1">
        <v>45146</v>
      </c>
      <c r="B359" t="s">
        <v>339</v>
      </c>
      <c r="C359" s="6">
        <f>IF(
    RIGHT(Table1[[#This Row],[21K Gold Price per Gram]],4)=" EGP",
    VALUE(LEFT(Table1[[#This Row],[21K Gold Price per Gram]], LEN(Table1[[#This Row],[21K Gold Price per Gram]])-4)))</f>
        <v>1662.5</v>
      </c>
      <c r="I359" s="1">
        <v>45144</v>
      </c>
      <c r="J359" t="s">
        <v>1365</v>
      </c>
      <c r="K359" s="6">
        <f>IF(RIGHT(Table2[[#This Row],[21K Gold Price per Gram]],4)=" USD",VALUE(LEFT(Table2[[#This Row],[21K Gold Price per Gram]],LEN(Table2[[#This Row],[21K Gold Price per Gram]])-4)))</f>
        <v>54.6</v>
      </c>
    </row>
    <row r="360" spans="1:11" x14ac:dyDescent="0.3">
      <c r="A360" s="1">
        <v>45145</v>
      </c>
      <c r="B360" t="s">
        <v>340</v>
      </c>
      <c r="C360" s="6">
        <f>IF(
    RIGHT(Table1[[#This Row],[21K Gold Price per Gram]],4)=" EGP",
    VALUE(LEFT(Table1[[#This Row],[21K Gold Price per Gram]], LEN(Table1[[#This Row],[21K Gold Price per Gram]])-4)))</f>
        <v>1670.4</v>
      </c>
      <c r="I360" s="1">
        <v>45143</v>
      </c>
      <c r="J360" t="s">
        <v>1365</v>
      </c>
      <c r="K360" s="6">
        <f>IF(RIGHT(Table2[[#This Row],[21K Gold Price per Gram]],4)=" USD",VALUE(LEFT(Table2[[#This Row],[21K Gold Price per Gram]],LEN(Table2[[#This Row],[21K Gold Price per Gram]])-4)))</f>
        <v>54.6</v>
      </c>
    </row>
    <row r="361" spans="1:11" x14ac:dyDescent="0.3">
      <c r="A361" s="1">
        <v>45144</v>
      </c>
      <c r="B361" t="s">
        <v>341</v>
      </c>
      <c r="C361" s="6">
        <f>IF(
    RIGHT(Table1[[#This Row],[21K Gold Price per Gram]],4)=" EGP",
    VALUE(LEFT(Table1[[#This Row],[21K Gold Price per Gram]], LEN(Table1[[#This Row],[21K Gold Price per Gram]])-4)))</f>
        <v>1680.4</v>
      </c>
      <c r="I361" s="1">
        <v>45142</v>
      </c>
      <c r="J361" t="s">
        <v>1364</v>
      </c>
      <c r="K361" s="6">
        <f>IF(RIGHT(Table2[[#This Row],[21K Gold Price per Gram]],4)=" USD",VALUE(LEFT(Table2[[#This Row],[21K Gold Price per Gram]],LEN(Table2[[#This Row],[21K Gold Price per Gram]])-4)))</f>
        <v>54.5</v>
      </c>
    </row>
    <row r="362" spans="1:11" x14ac:dyDescent="0.3">
      <c r="A362" s="1">
        <v>45143</v>
      </c>
      <c r="B362" t="s">
        <v>342</v>
      </c>
      <c r="C362" s="6">
        <f>IF(
    RIGHT(Table1[[#This Row],[21K Gold Price per Gram]],4)=" EGP",
    VALUE(LEFT(Table1[[#This Row],[21K Gold Price per Gram]], LEN(Table1[[#This Row],[21K Gold Price per Gram]])-4)))</f>
        <v>1689.1</v>
      </c>
      <c r="I362" s="1">
        <v>45141</v>
      </c>
      <c r="J362" t="s">
        <v>1337</v>
      </c>
      <c r="K362" s="6">
        <f>IF(RIGHT(Table2[[#This Row],[21K Gold Price per Gram]],4)=" USD",VALUE(LEFT(Table2[[#This Row],[21K Gold Price per Gram]],LEN(Table2[[#This Row],[21K Gold Price per Gram]])-4)))</f>
        <v>54.3</v>
      </c>
    </row>
    <row r="363" spans="1:11" x14ac:dyDescent="0.3">
      <c r="A363" s="1">
        <v>45142</v>
      </c>
      <c r="B363" t="s">
        <v>342</v>
      </c>
      <c r="C363" s="6">
        <f>IF(
    RIGHT(Table1[[#This Row],[21K Gold Price per Gram]],4)=" EGP",
    VALUE(LEFT(Table1[[#This Row],[21K Gold Price per Gram]], LEN(Table1[[#This Row],[21K Gold Price per Gram]])-4)))</f>
        <v>1689.1</v>
      </c>
      <c r="I363" s="1">
        <v>45140</v>
      </c>
      <c r="J363" t="s">
        <v>1336</v>
      </c>
      <c r="K363" s="6">
        <f>IF(RIGHT(Table2[[#This Row],[21K Gold Price per Gram]],4)=" USD",VALUE(LEFT(Table2[[#This Row],[21K Gold Price per Gram]],LEN(Table2[[#This Row],[21K Gold Price per Gram]])-4)))</f>
        <v>54.4</v>
      </c>
    </row>
    <row r="364" spans="1:11" x14ac:dyDescent="0.3">
      <c r="A364" s="1">
        <v>45141</v>
      </c>
      <c r="B364" t="s">
        <v>343</v>
      </c>
      <c r="C364" s="6">
        <f>IF(
    RIGHT(Table1[[#This Row],[21K Gold Price per Gram]],4)=" EGP",
    VALUE(LEFT(Table1[[#This Row],[21K Gold Price per Gram]], LEN(Table1[[#This Row],[21K Gold Price per Gram]])-4)))</f>
        <v>1687.6</v>
      </c>
      <c r="I364" s="1">
        <v>45139</v>
      </c>
      <c r="J364" t="s">
        <v>1365</v>
      </c>
      <c r="K364" s="6">
        <f>IF(RIGHT(Table2[[#This Row],[21K Gold Price per Gram]],4)=" USD",VALUE(LEFT(Table2[[#This Row],[21K Gold Price per Gram]],LEN(Table2[[#This Row],[21K Gold Price per Gram]])-4)))</f>
        <v>54.6</v>
      </c>
    </row>
    <row r="365" spans="1:11" x14ac:dyDescent="0.3">
      <c r="A365" s="1">
        <v>45140</v>
      </c>
      <c r="B365" t="s">
        <v>344</v>
      </c>
      <c r="C365" s="6">
        <f>IF(
    RIGHT(Table1[[#This Row],[21K Gold Price per Gram]],4)=" EGP",
    VALUE(LEFT(Table1[[#This Row],[21K Gold Price per Gram]], LEN(Table1[[#This Row],[21K Gold Price per Gram]])-4)))</f>
        <v>1681.5</v>
      </c>
      <c r="I365" s="1">
        <v>45138</v>
      </c>
      <c r="J365" t="s">
        <v>1334</v>
      </c>
      <c r="K365" s="6">
        <f>IF(RIGHT(Table2[[#This Row],[21K Gold Price per Gram]],4)=" USD",VALUE(LEFT(Table2[[#This Row],[21K Gold Price per Gram]],LEN(Table2[[#This Row],[21K Gold Price per Gram]])-4)))</f>
        <v>55.2</v>
      </c>
    </row>
    <row r="366" spans="1:11" x14ac:dyDescent="0.3">
      <c r="A366" s="1">
        <v>45139</v>
      </c>
      <c r="B366" t="s">
        <v>345</v>
      </c>
      <c r="C366" s="6">
        <f>IF(
    RIGHT(Table1[[#This Row],[21K Gold Price per Gram]],4)=" EGP",
    VALUE(LEFT(Table1[[#This Row],[21K Gold Price per Gram]], LEN(Table1[[#This Row],[21K Gold Price per Gram]])-4)))</f>
        <v>1679.8</v>
      </c>
      <c r="I366" s="1">
        <v>45137</v>
      </c>
      <c r="J366" t="s">
        <v>1338</v>
      </c>
      <c r="K366" s="6">
        <f>IF(RIGHT(Table2[[#This Row],[21K Gold Price per Gram]],4)=" USD",VALUE(LEFT(Table2[[#This Row],[21K Gold Price per Gram]],LEN(Table2[[#This Row],[21K Gold Price per Gram]])-4)))</f>
        <v>55</v>
      </c>
    </row>
    <row r="367" spans="1:11" x14ac:dyDescent="0.3">
      <c r="A367" s="1">
        <v>45138</v>
      </c>
      <c r="B367" t="s">
        <v>346</v>
      </c>
      <c r="C367" s="6">
        <f>IF(
    RIGHT(Table1[[#This Row],[21K Gold Price per Gram]],4)=" EGP",
    VALUE(LEFT(Table1[[#This Row],[21K Gold Price per Gram]], LEN(Table1[[#This Row],[21K Gold Price per Gram]])-4)))</f>
        <v>1688</v>
      </c>
      <c r="I367" s="1">
        <v>45136</v>
      </c>
      <c r="J367" t="s">
        <v>1338</v>
      </c>
      <c r="K367" s="6">
        <f>IF(RIGHT(Table2[[#This Row],[21K Gold Price per Gram]],4)=" USD",VALUE(LEFT(Table2[[#This Row],[21K Gold Price per Gram]],LEN(Table2[[#This Row],[21K Gold Price per Gram]])-4)))</f>
        <v>55</v>
      </c>
    </row>
    <row r="368" spans="1:11" x14ac:dyDescent="0.3">
      <c r="A368" s="1">
        <v>45137</v>
      </c>
      <c r="B368" t="s">
        <v>347</v>
      </c>
      <c r="C368" s="6">
        <f>IF(
    RIGHT(Table1[[#This Row],[21K Gold Price per Gram]],4)=" EGP",
    VALUE(LEFT(Table1[[#This Row],[21K Gold Price per Gram]], LEN(Table1[[#This Row],[21K Gold Price per Gram]])-4)))</f>
        <v>1706.5</v>
      </c>
      <c r="I368" s="1">
        <v>45135</v>
      </c>
      <c r="J368" t="s">
        <v>1338</v>
      </c>
      <c r="K368" s="6">
        <f>IF(RIGHT(Table2[[#This Row],[21K Gold Price per Gram]],4)=" USD",VALUE(LEFT(Table2[[#This Row],[21K Gold Price per Gram]],LEN(Table2[[#This Row],[21K Gold Price per Gram]])-4)))</f>
        <v>55</v>
      </c>
    </row>
    <row r="369" spans="1:11" x14ac:dyDescent="0.3">
      <c r="A369" s="1">
        <v>45136</v>
      </c>
      <c r="B369" t="s">
        <v>348</v>
      </c>
      <c r="C369" s="6">
        <f>IF(
    RIGHT(Table1[[#This Row],[21K Gold Price per Gram]],4)=" EGP",
    VALUE(LEFT(Table1[[#This Row],[21K Gold Price per Gram]], LEN(Table1[[#This Row],[21K Gold Price per Gram]])-4)))</f>
        <v>1695.6</v>
      </c>
      <c r="I369" s="1">
        <v>45134</v>
      </c>
      <c r="J369" t="s">
        <v>1365</v>
      </c>
      <c r="K369" s="6">
        <f>IF(RIGHT(Table2[[#This Row],[21K Gold Price per Gram]],4)=" USD",VALUE(LEFT(Table2[[#This Row],[21K Gold Price per Gram]],LEN(Table2[[#This Row],[21K Gold Price per Gram]])-4)))</f>
        <v>54.6</v>
      </c>
    </row>
    <row r="370" spans="1:11" x14ac:dyDescent="0.3">
      <c r="A370" s="1">
        <v>45135</v>
      </c>
      <c r="B370" t="s">
        <v>349</v>
      </c>
      <c r="C370" s="6">
        <f>IF(
    RIGHT(Table1[[#This Row],[21K Gold Price per Gram]],4)=" EGP",
    VALUE(LEFT(Table1[[#This Row],[21K Gold Price per Gram]], LEN(Table1[[#This Row],[21K Gold Price per Gram]])-4)))</f>
        <v>1700.5</v>
      </c>
      <c r="I370" s="1">
        <v>45133</v>
      </c>
      <c r="J370" t="s">
        <v>1343</v>
      </c>
      <c r="K370" s="6">
        <f>IF(RIGHT(Table2[[#This Row],[21K Gold Price per Gram]],4)=" USD",VALUE(LEFT(Table2[[#This Row],[21K Gold Price per Gram]],LEN(Table2[[#This Row],[21K Gold Price per Gram]])-4)))</f>
        <v>55.4</v>
      </c>
    </row>
    <row r="371" spans="1:11" x14ac:dyDescent="0.3">
      <c r="A371" s="1">
        <v>45134</v>
      </c>
      <c r="B371" t="s">
        <v>350</v>
      </c>
      <c r="C371" s="6">
        <f>IF(
    RIGHT(Table1[[#This Row],[21K Gold Price per Gram]],4)=" EGP",
    VALUE(LEFT(Table1[[#This Row],[21K Gold Price per Gram]], LEN(Table1[[#This Row],[21K Gold Price per Gram]])-4)))</f>
        <v>1700.2</v>
      </c>
      <c r="I371" s="1">
        <v>45132</v>
      </c>
      <c r="J371" t="s">
        <v>1334</v>
      </c>
      <c r="K371" s="6">
        <f>IF(RIGHT(Table2[[#This Row],[21K Gold Price per Gram]],4)=" USD",VALUE(LEFT(Table2[[#This Row],[21K Gold Price per Gram]],LEN(Table2[[#This Row],[21K Gold Price per Gram]])-4)))</f>
        <v>55.2</v>
      </c>
    </row>
    <row r="372" spans="1:11" x14ac:dyDescent="0.3">
      <c r="A372" s="1">
        <v>45133</v>
      </c>
      <c r="B372" t="s">
        <v>351</v>
      </c>
      <c r="C372" s="6">
        <f>IF(
    RIGHT(Table1[[#This Row],[21K Gold Price per Gram]],4)=" EGP",
    VALUE(LEFT(Table1[[#This Row],[21K Gold Price per Gram]], LEN(Table1[[#This Row],[21K Gold Price per Gram]])-4)))</f>
        <v>1686.9</v>
      </c>
      <c r="I372" s="1">
        <v>45131</v>
      </c>
      <c r="J372" t="s">
        <v>1370</v>
      </c>
      <c r="K372" s="6">
        <f>IF(RIGHT(Table2[[#This Row],[21K Gold Price per Gram]],4)=" USD",VALUE(LEFT(Table2[[#This Row],[21K Gold Price per Gram]],LEN(Table2[[#This Row],[21K Gold Price per Gram]])-4)))</f>
        <v>54.9</v>
      </c>
    </row>
    <row r="373" spans="1:11" x14ac:dyDescent="0.3">
      <c r="A373" s="1">
        <v>45132</v>
      </c>
      <c r="B373" t="s">
        <v>265</v>
      </c>
      <c r="C373" s="6">
        <f>IF(
    RIGHT(Table1[[#This Row],[21K Gold Price per Gram]],4)=" EGP",
    VALUE(LEFT(Table1[[#This Row],[21K Gold Price per Gram]], LEN(Table1[[#This Row],[21K Gold Price per Gram]])-4)))</f>
        <v>1713.6</v>
      </c>
      <c r="I373" s="1">
        <v>45130</v>
      </c>
      <c r="J373" t="s">
        <v>1333</v>
      </c>
      <c r="K373" s="6">
        <f>IF(RIGHT(Table2[[#This Row],[21K Gold Price per Gram]],4)=" USD",VALUE(LEFT(Table2[[#This Row],[21K Gold Price per Gram]],LEN(Table2[[#This Row],[21K Gold Price per Gram]])-4)))</f>
        <v>55.1</v>
      </c>
    </row>
    <row r="374" spans="1:11" x14ac:dyDescent="0.3">
      <c r="A374" s="1">
        <v>45131</v>
      </c>
      <c r="B374" t="s">
        <v>352</v>
      </c>
      <c r="C374" s="6">
        <f>IF(
    RIGHT(Table1[[#This Row],[21K Gold Price per Gram]],4)=" EGP",
    VALUE(LEFT(Table1[[#This Row],[21K Gold Price per Gram]], LEN(Table1[[#This Row],[21K Gold Price per Gram]])-4)))</f>
        <v>1705.4</v>
      </c>
      <c r="I374" s="1">
        <v>45129</v>
      </c>
      <c r="J374" t="s">
        <v>1333</v>
      </c>
      <c r="K374" s="6">
        <f>IF(RIGHT(Table2[[#This Row],[21K Gold Price per Gram]],4)=" USD",VALUE(LEFT(Table2[[#This Row],[21K Gold Price per Gram]],LEN(Table2[[#This Row],[21K Gold Price per Gram]])-4)))</f>
        <v>55.1</v>
      </c>
    </row>
    <row r="375" spans="1:11" x14ac:dyDescent="0.3">
      <c r="A375" s="1">
        <v>45130</v>
      </c>
      <c r="B375" t="s">
        <v>353</v>
      </c>
      <c r="C375" s="6">
        <f>IF(
    RIGHT(Table1[[#This Row],[21K Gold Price per Gram]],4)=" EGP",
    VALUE(LEFT(Table1[[#This Row],[21K Gold Price per Gram]], LEN(Table1[[#This Row],[21K Gold Price per Gram]])-4)))</f>
        <v>1696.5</v>
      </c>
      <c r="I375" s="1">
        <v>45128</v>
      </c>
      <c r="J375" t="s">
        <v>1333</v>
      </c>
      <c r="K375" s="6">
        <f>IF(RIGHT(Table2[[#This Row],[21K Gold Price per Gram]],4)=" USD",VALUE(LEFT(Table2[[#This Row],[21K Gold Price per Gram]],LEN(Table2[[#This Row],[21K Gold Price per Gram]])-4)))</f>
        <v>55.1</v>
      </c>
    </row>
    <row r="376" spans="1:11" x14ac:dyDescent="0.3">
      <c r="A376" s="1">
        <v>45129</v>
      </c>
      <c r="B376" t="s">
        <v>354</v>
      </c>
      <c r="C376" s="6">
        <f>IF(
    RIGHT(Table1[[#This Row],[21K Gold Price per Gram]],4)=" EGP",
    VALUE(LEFT(Table1[[#This Row],[21K Gold Price per Gram]], LEN(Table1[[#This Row],[21K Gold Price per Gram]])-4)))</f>
        <v>1696</v>
      </c>
      <c r="I376" s="1">
        <v>45127</v>
      </c>
      <c r="J376" t="s">
        <v>1339</v>
      </c>
      <c r="K376" s="6">
        <f>IF(RIGHT(Table2[[#This Row],[21K Gold Price per Gram]],4)=" USD",VALUE(LEFT(Table2[[#This Row],[21K Gold Price per Gram]],LEN(Table2[[#This Row],[21K Gold Price per Gram]])-4)))</f>
        <v>55.3</v>
      </c>
    </row>
    <row r="377" spans="1:11" x14ac:dyDescent="0.3">
      <c r="A377" s="1">
        <v>45128</v>
      </c>
      <c r="B377" t="s">
        <v>354</v>
      </c>
      <c r="C377" s="6">
        <f>IF(
    RIGHT(Table1[[#This Row],[21K Gold Price per Gram]],4)=" EGP",
    VALUE(LEFT(Table1[[#This Row],[21K Gold Price per Gram]], LEN(Table1[[#This Row],[21K Gold Price per Gram]])-4)))</f>
        <v>1696</v>
      </c>
      <c r="I377" s="1">
        <v>45126</v>
      </c>
      <c r="J377" t="s">
        <v>1329</v>
      </c>
      <c r="K377" s="6">
        <f>IF(RIGHT(Table2[[#This Row],[21K Gold Price per Gram]],4)=" USD",VALUE(LEFT(Table2[[#This Row],[21K Gold Price per Gram]],LEN(Table2[[#This Row],[21K Gold Price per Gram]])-4)))</f>
        <v>55.6</v>
      </c>
    </row>
    <row r="378" spans="1:11" x14ac:dyDescent="0.3">
      <c r="A378" s="1">
        <v>45127</v>
      </c>
      <c r="B378" t="s">
        <v>355</v>
      </c>
      <c r="C378" s="6">
        <f>IF(
    RIGHT(Table1[[#This Row],[21K Gold Price per Gram]],4)=" EGP",
    VALUE(LEFT(Table1[[#This Row],[21K Gold Price per Gram]], LEN(Table1[[#This Row],[21K Gold Price per Gram]])-4)))</f>
        <v>1697.3</v>
      </c>
      <c r="I378" s="1">
        <v>45125</v>
      </c>
      <c r="J378" t="s">
        <v>1371</v>
      </c>
      <c r="K378" s="6">
        <f>IF(RIGHT(Table2[[#This Row],[21K Gold Price per Gram]],4)=" USD",VALUE(LEFT(Table2[[#This Row],[21K Gold Price per Gram]],LEN(Table2[[#This Row],[21K Gold Price per Gram]])-4)))</f>
        <v>55.5</v>
      </c>
    </row>
    <row r="379" spans="1:11" x14ac:dyDescent="0.3">
      <c r="A379" s="1">
        <v>45126</v>
      </c>
      <c r="B379" t="s">
        <v>356</v>
      </c>
      <c r="C379" s="6">
        <f>IF(
    RIGHT(Table1[[#This Row],[21K Gold Price per Gram]],4)=" EGP",
    VALUE(LEFT(Table1[[#This Row],[21K Gold Price per Gram]], LEN(Table1[[#This Row],[21K Gold Price per Gram]])-4)))</f>
        <v>1703.7</v>
      </c>
      <c r="I379" s="1">
        <v>45124</v>
      </c>
      <c r="J379" t="s">
        <v>1370</v>
      </c>
      <c r="K379" s="6">
        <f>IF(RIGHT(Table2[[#This Row],[21K Gold Price per Gram]],4)=" USD",VALUE(LEFT(Table2[[#This Row],[21K Gold Price per Gram]],LEN(Table2[[#This Row],[21K Gold Price per Gram]])-4)))</f>
        <v>54.9</v>
      </c>
    </row>
    <row r="380" spans="1:11" x14ac:dyDescent="0.3">
      <c r="A380" s="1">
        <v>45125</v>
      </c>
      <c r="B380" t="s">
        <v>357</v>
      </c>
      <c r="C380" s="6">
        <f>IF(
    RIGHT(Table1[[#This Row],[21K Gold Price per Gram]],4)=" EGP",
    VALUE(LEFT(Table1[[#This Row],[21K Gold Price per Gram]], LEN(Table1[[#This Row],[21K Gold Price per Gram]])-4)))</f>
        <v>1711.3</v>
      </c>
      <c r="I380" s="1">
        <v>45123</v>
      </c>
      <c r="J380" t="s">
        <v>1370</v>
      </c>
      <c r="K380" s="6">
        <f>IF(RIGHT(Table2[[#This Row],[21K Gold Price per Gram]],4)=" USD",VALUE(LEFT(Table2[[#This Row],[21K Gold Price per Gram]],LEN(Table2[[#This Row],[21K Gold Price per Gram]])-4)))</f>
        <v>54.9</v>
      </c>
    </row>
    <row r="381" spans="1:11" x14ac:dyDescent="0.3">
      <c r="A381" s="1">
        <v>45124</v>
      </c>
      <c r="B381" t="s">
        <v>358</v>
      </c>
      <c r="C381" s="6">
        <f>IF(
    RIGHT(Table1[[#This Row],[21K Gold Price per Gram]],4)=" EGP",
    VALUE(LEFT(Table1[[#This Row],[21K Gold Price per Gram]], LEN(Table1[[#This Row],[21K Gold Price per Gram]])-4)))</f>
        <v>1716.3</v>
      </c>
      <c r="I381" s="1">
        <v>45122</v>
      </c>
      <c r="J381" t="s">
        <v>1370</v>
      </c>
      <c r="K381" s="6">
        <f>IF(RIGHT(Table2[[#This Row],[21K Gold Price per Gram]],4)=" USD",VALUE(LEFT(Table2[[#This Row],[21K Gold Price per Gram]],LEN(Table2[[#This Row],[21K Gold Price per Gram]])-4)))</f>
        <v>54.9</v>
      </c>
    </row>
    <row r="382" spans="1:11" x14ac:dyDescent="0.3">
      <c r="A382" s="1">
        <v>45123</v>
      </c>
      <c r="B382" t="s">
        <v>359</v>
      </c>
      <c r="C382" s="6">
        <f>IF(
    RIGHT(Table1[[#This Row],[21K Gold Price per Gram]],4)=" EGP",
    VALUE(LEFT(Table1[[#This Row],[21K Gold Price per Gram]], LEN(Table1[[#This Row],[21K Gold Price per Gram]])-4)))</f>
        <v>1696.7</v>
      </c>
      <c r="I382" s="1">
        <v>45121</v>
      </c>
      <c r="J382" t="s">
        <v>1370</v>
      </c>
      <c r="K382" s="6">
        <f>IF(RIGHT(Table2[[#This Row],[21K Gold Price per Gram]],4)=" USD",VALUE(LEFT(Table2[[#This Row],[21K Gold Price per Gram]],LEN(Table2[[#This Row],[21K Gold Price per Gram]])-4)))</f>
        <v>54.9</v>
      </c>
    </row>
    <row r="383" spans="1:11" x14ac:dyDescent="0.3">
      <c r="A383" s="1">
        <v>45122</v>
      </c>
      <c r="B383" t="s">
        <v>360</v>
      </c>
      <c r="C383" s="6">
        <f>IF(
    RIGHT(Table1[[#This Row],[21K Gold Price per Gram]],4)=" EGP",
    VALUE(LEFT(Table1[[#This Row],[21K Gold Price per Gram]], LEN(Table1[[#This Row],[21K Gold Price per Gram]])-4)))</f>
        <v>1696.2</v>
      </c>
      <c r="I383" s="1">
        <v>45120</v>
      </c>
      <c r="J383" t="s">
        <v>1333</v>
      </c>
      <c r="K383" s="6">
        <f>IF(RIGHT(Table2[[#This Row],[21K Gold Price per Gram]],4)=" USD",VALUE(LEFT(Table2[[#This Row],[21K Gold Price per Gram]],LEN(Table2[[#This Row],[21K Gold Price per Gram]])-4)))</f>
        <v>55.1</v>
      </c>
    </row>
    <row r="384" spans="1:11" x14ac:dyDescent="0.3">
      <c r="A384" s="1">
        <v>45121</v>
      </c>
      <c r="B384" t="s">
        <v>361</v>
      </c>
      <c r="C384" s="6">
        <f>IF(
    RIGHT(Table1[[#This Row],[21K Gold Price per Gram]],4)=" EGP",
    VALUE(LEFT(Table1[[#This Row],[21K Gold Price per Gram]], LEN(Table1[[#This Row],[21K Gold Price per Gram]])-4)))</f>
        <v>1697.1</v>
      </c>
      <c r="I384" s="1">
        <v>45119</v>
      </c>
      <c r="J384" t="s">
        <v>1338</v>
      </c>
      <c r="K384" s="6">
        <f>IF(RIGHT(Table2[[#This Row],[21K Gold Price per Gram]],4)=" USD",VALUE(LEFT(Table2[[#This Row],[21K Gold Price per Gram]],LEN(Table2[[#This Row],[21K Gold Price per Gram]])-4)))</f>
        <v>55</v>
      </c>
    </row>
    <row r="385" spans="1:11" x14ac:dyDescent="0.3">
      <c r="A385" s="1">
        <v>45120</v>
      </c>
      <c r="B385" t="s">
        <v>353</v>
      </c>
      <c r="C385" s="6">
        <f>IF(
    RIGHT(Table1[[#This Row],[21K Gold Price per Gram]],4)=" EGP",
    VALUE(LEFT(Table1[[#This Row],[21K Gold Price per Gram]], LEN(Table1[[#This Row],[21K Gold Price per Gram]])-4)))</f>
        <v>1696.5</v>
      </c>
      <c r="I385" s="1">
        <v>45118</v>
      </c>
      <c r="J385" t="s">
        <v>1337</v>
      </c>
      <c r="K385" s="6">
        <f>IF(RIGHT(Table2[[#This Row],[21K Gold Price per Gram]],4)=" USD",VALUE(LEFT(Table2[[#This Row],[21K Gold Price per Gram]],LEN(Table2[[#This Row],[21K Gold Price per Gram]])-4)))</f>
        <v>54.3</v>
      </c>
    </row>
    <row r="386" spans="1:11" x14ac:dyDescent="0.3">
      <c r="A386" s="1">
        <v>45119</v>
      </c>
      <c r="B386" t="s">
        <v>362</v>
      </c>
      <c r="C386" s="6">
        <f>IF(
    RIGHT(Table1[[#This Row],[21K Gold Price per Gram]],4)=" EGP",
    VALUE(LEFT(Table1[[#This Row],[21K Gold Price per Gram]], LEN(Table1[[#This Row],[21K Gold Price per Gram]])-4)))</f>
        <v>1701.6</v>
      </c>
      <c r="I386" s="1">
        <v>45117</v>
      </c>
      <c r="J386" t="s">
        <v>1361</v>
      </c>
      <c r="K386" s="6">
        <f>IF(RIGHT(Table2[[#This Row],[21K Gold Price per Gram]],4)=" USD",VALUE(LEFT(Table2[[#This Row],[21K Gold Price per Gram]],LEN(Table2[[#This Row],[21K Gold Price per Gram]])-4)))</f>
        <v>54.1</v>
      </c>
    </row>
    <row r="387" spans="1:11" x14ac:dyDescent="0.3">
      <c r="A387" s="1">
        <v>45118</v>
      </c>
      <c r="B387" t="s">
        <v>363</v>
      </c>
      <c r="C387" s="6">
        <f>IF(
    RIGHT(Table1[[#This Row],[21K Gold Price per Gram]],4)=" EGP",
    VALUE(LEFT(Table1[[#This Row],[21K Gold Price per Gram]], LEN(Table1[[#This Row],[21K Gold Price per Gram]])-4)))</f>
        <v>1701.5</v>
      </c>
      <c r="I387" s="1">
        <v>45116</v>
      </c>
      <c r="J387" t="s">
        <v>1361</v>
      </c>
      <c r="K387" s="6">
        <f>IF(RIGHT(Table2[[#This Row],[21K Gold Price per Gram]],4)=" USD",VALUE(LEFT(Table2[[#This Row],[21K Gold Price per Gram]],LEN(Table2[[#This Row],[21K Gold Price per Gram]])-4)))</f>
        <v>54.1</v>
      </c>
    </row>
    <row r="388" spans="1:11" x14ac:dyDescent="0.3">
      <c r="A388" s="1">
        <v>45117</v>
      </c>
      <c r="B388" t="s">
        <v>364</v>
      </c>
      <c r="C388" s="6">
        <f>IF(
    RIGHT(Table1[[#This Row],[21K Gold Price per Gram]],4)=" EGP",
    VALUE(LEFT(Table1[[#This Row],[21K Gold Price per Gram]], LEN(Table1[[#This Row],[21K Gold Price per Gram]])-4)))</f>
        <v>1678.3</v>
      </c>
      <c r="I388" s="1">
        <v>45115</v>
      </c>
      <c r="J388" t="s">
        <v>1361</v>
      </c>
      <c r="K388" s="6">
        <f>IF(RIGHT(Table2[[#This Row],[21K Gold Price per Gram]],4)=" USD",VALUE(LEFT(Table2[[#This Row],[21K Gold Price per Gram]],LEN(Table2[[#This Row],[21K Gold Price per Gram]])-4)))</f>
        <v>54.1</v>
      </c>
    </row>
    <row r="389" spans="1:11" x14ac:dyDescent="0.3">
      <c r="A389" s="1">
        <v>45116</v>
      </c>
      <c r="B389" t="s">
        <v>296</v>
      </c>
      <c r="C389" s="6">
        <f>IF(
    RIGHT(Table1[[#This Row],[21K Gold Price per Gram]],4)=" EGP",
    VALUE(LEFT(Table1[[#This Row],[21K Gold Price per Gram]], LEN(Table1[[#This Row],[21K Gold Price per Gram]])-4)))</f>
        <v>1671.1</v>
      </c>
      <c r="I389" s="1">
        <v>45114</v>
      </c>
      <c r="J389" t="s">
        <v>1361</v>
      </c>
      <c r="K389" s="6">
        <f>IF(RIGHT(Table2[[#This Row],[21K Gold Price per Gram]],4)=" USD",VALUE(LEFT(Table2[[#This Row],[21K Gold Price per Gram]],LEN(Table2[[#This Row],[21K Gold Price per Gram]])-4)))</f>
        <v>54.1</v>
      </c>
    </row>
    <row r="390" spans="1:11" x14ac:dyDescent="0.3">
      <c r="A390" s="1">
        <v>45115</v>
      </c>
      <c r="B390" t="s">
        <v>303</v>
      </c>
      <c r="C390" s="6">
        <f>IF(
    RIGHT(Table1[[#This Row],[21K Gold Price per Gram]],4)=" EGP",
    VALUE(LEFT(Table1[[#This Row],[21K Gold Price per Gram]], LEN(Table1[[#This Row],[21K Gold Price per Gram]])-4)))</f>
        <v>1671.6</v>
      </c>
      <c r="I390" s="1">
        <v>45113</v>
      </c>
      <c r="J390" t="s">
        <v>1363</v>
      </c>
      <c r="K390" s="6">
        <f>IF(RIGHT(Table2[[#This Row],[21K Gold Price per Gram]],4)=" USD",VALUE(LEFT(Table2[[#This Row],[21K Gold Price per Gram]],LEN(Table2[[#This Row],[21K Gold Price per Gram]])-4)))</f>
        <v>53.7</v>
      </c>
    </row>
    <row r="391" spans="1:11" x14ac:dyDescent="0.3">
      <c r="A391" s="1">
        <v>45114</v>
      </c>
      <c r="B391" t="s">
        <v>295</v>
      </c>
      <c r="C391" s="6">
        <f>IF(
    RIGHT(Table1[[#This Row],[21K Gold Price per Gram]],4)=" EGP",
    VALUE(LEFT(Table1[[#This Row],[21K Gold Price per Gram]], LEN(Table1[[#This Row],[21K Gold Price per Gram]])-4)))</f>
        <v>1671</v>
      </c>
      <c r="I391" s="1">
        <v>45112</v>
      </c>
      <c r="J391" t="s">
        <v>1360</v>
      </c>
      <c r="K391" s="6">
        <f>IF(RIGHT(Table2[[#This Row],[21K Gold Price per Gram]],4)=" USD",VALUE(LEFT(Table2[[#This Row],[21K Gold Price per Gram]],LEN(Table2[[#This Row],[21K Gold Price per Gram]])-4)))</f>
        <v>53.8</v>
      </c>
    </row>
    <row r="392" spans="1:11" x14ac:dyDescent="0.3">
      <c r="A392" s="1">
        <v>45113</v>
      </c>
      <c r="B392" t="s">
        <v>365</v>
      </c>
      <c r="C392" s="6">
        <f>IF(
    RIGHT(Table1[[#This Row],[21K Gold Price per Gram]],4)=" EGP",
    VALUE(LEFT(Table1[[#This Row],[21K Gold Price per Gram]], LEN(Table1[[#This Row],[21K Gold Price per Gram]])-4)))</f>
        <v>1670.5</v>
      </c>
      <c r="I392" s="1">
        <v>45111</v>
      </c>
      <c r="J392" t="s">
        <v>1361</v>
      </c>
      <c r="K392" s="6">
        <f>IF(RIGHT(Table2[[#This Row],[21K Gold Price per Gram]],4)=" USD",VALUE(LEFT(Table2[[#This Row],[21K Gold Price per Gram]],LEN(Table2[[#This Row],[21K Gold Price per Gram]])-4)))</f>
        <v>54.1</v>
      </c>
    </row>
    <row r="393" spans="1:11" x14ac:dyDescent="0.3">
      <c r="A393" s="1">
        <v>45112</v>
      </c>
      <c r="B393" t="s">
        <v>366</v>
      </c>
      <c r="C393" s="6">
        <f>IF(
    RIGHT(Table1[[#This Row],[21K Gold Price per Gram]],4)=" EGP",
    VALUE(LEFT(Table1[[#This Row],[21K Gold Price per Gram]], LEN(Table1[[#This Row],[21K Gold Price per Gram]])-4)))</f>
        <v>1658</v>
      </c>
      <c r="I393" s="1">
        <v>45110</v>
      </c>
      <c r="J393" t="s">
        <v>1345</v>
      </c>
      <c r="K393" s="6">
        <f>IF(RIGHT(Table2[[#This Row],[21K Gold Price per Gram]],4)=" USD",VALUE(LEFT(Table2[[#This Row],[21K Gold Price per Gram]],LEN(Table2[[#This Row],[21K Gold Price per Gram]])-4)))</f>
        <v>54</v>
      </c>
    </row>
    <row r="394" spans="1:11" x14ac:dyDescent="0.3">
      <c r="A394" s="1">
        <v>45111</v>
      </c>
      <c r="B394" t="s">
        <v>367</v>
      </c>
      <c r="C394" s="6">
        <f>IF(
    RIGHT(Table1[[#This Row],[21K Gold Price per Gram]],4)=" EGP",
    VALUE(LEFT(Table1[[#This Row],[21K Gold Price per Gram]], LEN(Table1[[#This Row],[21K Gold Price per Gram]])-4)))</f>
        <v>1663.5</v>
      </c>
      <c r="I394" s="1">
        <v>45109</v>
      </c>
      <c r="J394" t="s">
        <v>1346</v>
      </c>
      <c r="K394" s="6">
        <f>IF(RIGHT(Table2[[#This Row],[21K Gold Price per Gram]],4)=" USD",VALUE(LEFT(Table2[[#This Row],[21K Gold Price per Gram]],LEN(Table2[[#This Row],[21K Gold Price per Gram]])-4)))</f>
        <v>53.9</v>
      </c>
    </row>
    <row r="395" spans="1:11" x14ac:dyDescent="0.3">
      <c r="A395" s="1">
        <v>45110</v>
      </c>
      <c r="B395" t="s">
        <v>368</v>
      </c>
      <c r="C395" s="6">
        <f>IF(
    RIGHT(Table1[[#This Row],[21K Gold Price per Gram]],4)=" EGP",
    VALUE(LEFT(Table1[[#This Row],[21K Gold Price per Gram]], LEN(Table1[[#This Row],[21K Gold Price per Gram]])-4)))</f>
        <v>1672</v>
      </c>
      <c r="I395" s="1">
        <v>45108</v>
      </c>
      <c r="J395" t="s">
        <v>1346</v>
      </c>
      <c r="K395" s="6">
        <f>IF(RIGHT(Table2[[#This Row],[21K Gold Price per Gram]],4)=" USD",VALUE(LEFT(Table2[[#This Row],[21K Gold Price per Gram]],LEN(Table2[[#This Row],[21K Gold Price per Gram]])-4)))</f>
        <v>53.9</v>
      </c>
    </row>
    <row r="396" spans="1:11" x14ac:dyDescent="0.3">
      <c r="A396" s="1">
        <v>45109</v>
      </c>
      <c r="B396" t="s">
        <v>369</v>
      </c>
      <c r="C396" s="6">
        <f>IF(
    RIGHT(Table1[[#This Row],[21K Gold Price per Gram]],4)=" EGP",
    VALUE(LEFT(Table1[[#This Row],[21K Gold Price per Gram]], LEN(Table1[[#This Row],[21K Gold Price per Gram]])-4)))</f>
        <v>1667.7</v>
      </c>
      <c r="I396" s="1">
        <v>45107</v>
      </c>
      <c r="J396" t="s">
        <v>1346</v>
      </c>
      <c r="K396" s="6">
        <f>IF(RIGHT(Table2[[#This Row],[21K Gold Price per Gram]],4)=" USD",VALUE(LEFT(Table2[[#This Row],[21K Gold Price per Gram]],LEN(Table2[[#This Row],[21K Gold Price per Gram]])-4)))</f>
        <v>53.9</v>
      </c>
    </row>
    <row r="397" spans="1:11" x14ac:dyDescent="0.3">
      <c r="A397" s="1">
        <v>45108</v>
      </c>
      <c r="B397" t="s">
        <v>311</v>
      </c>
      <c r="C397" s="6">
        <f>IF(
    RIGHT(Table1[[#This Row],[21K Gold Price per Gram]],4)=" EGP",
    VALUE(LEFT(Table1[[#This Row],[21K Gold Price per Gram]], LEN(Table1[[#This Row],[21K Gold Price per Gram]])-4)))</f>
        <v>1665.8</v>
      </c>
      <c r="I397" s="1">
        <v>45106</v>
      </c>
      <c r="J397" t="s">
        <v>1362</v>
      </c>
      <c r="K397" s="6">
        <f>IF(RIGHT(Table2[[#This Row],[21K Gold Price per Gram]],4)=" USD",VALUE(LEFT(Table2[[#This Row],[21K Gold Price per Gram]],LEN(Table2[[#This Row],[21K Gold Price per Gram]])-4)))</f>
        <v>53.6</v>
      </c>
    </row>
    <row r="398" spans="1:11" x14ac:dyDescent="0.3">
      <c r="A398" s="1">
        <v>45107</v>
      </c>
      <c r="B398" t="s">
        <v>310</v>
      </c>
      <c r="C398" s="6">
        <f>IF(
    RIGHT(Table1[[#This Row],[21K Gold Price per Gram]],4)=" EGP",
    VALUE(LEFT(Table1[[#This Row],[21K Gold Price per Gram]], LEN(Table1[[#This Row],[21K Gold Price per Gram]])-4)))</f>
        <v>1665.3</v>
      </c>
      <c r="I398" s="1">
        <v>45105</v>
      </c>
      <c r="J398" t="s">
        <v>1362</v>
      </c>
      <c r="K398" s="6">
        <f>IF(RIGHT(Table2[[#This Row],[21K Gold Price per Gram]],4)=" USD",VALUE(LEFT(Table2[[#This Row],[21K Gold Price per Gram]],LEN(Table2[[#This Row],[21K Gold Price per Gram]])-4)))</f>
        <v>53.6</v>
      </c>
    </row>
    <row r="399" spans="1:11" x14ac:dyDescent="0.3">
      <c r="A399" s="1">
        <v>45106</v>
      </c>
      <c r="B399" t="s">
        <v>310</v>
      </c>
      <c r="C399" s="6">
        <f>IF(
    RIGHT(Table1[[#This Row],[21K Gold Price per Gram]],4)=" EGP",
    VALUE(LEFT(Table1[[#This Row],[21K Gold Price per Gram]], LEN(Table1[[#This Row],[21K Gold Price per Gram]])-4)))</f>
        <v>1665.3</v>
      </c>
      <c r="I399" s="1">
        <v>45104</v>
      </c>
      <c r="J399" t="s">
        <v>1363</v>
      </c>
      <c r="K399" s="6">
        <f>IF(RIGHT(Table2[[#This Row],[21K Gold Price per Gram]],4)=" USD",VALUE(LEFT(Table2[[#This Row],[21K Gold Price per Gram]],LEN(Table2[[#This Row],[21K Gold Price per Gram]])-4)))</f>
        <v>53.7</v>
      </c>
    </row>
    <row r="400" spans="1:11" x14ac:dyDescent="0.3">
      <c r="A400" s="1">
        <v>45105</v>
      </c>
      <c r="B400" t="s">
        <v>334</v>
      </c>
      <c r="C400" s="6">
        <f>IF(
    RIGHT(Table1[[#This Row],[21K Gold Price per Gram]],4)=" EGP",
    VALUE(LEFT(Table1[[#This Row],[21K Gold Price per Gram]], LEN(Table1[[#This Row],[21K Gold Price per Gram]])-4)))</f>
        <v>1655.7</v>
      </c>
      <c r="I400" s="1">
        <v>45103</v>
      </c>
      <c r="J400" t="s">
        <v>1345</v>
      </c>
      <c r="K400" s="6">
        <f>IF(RIGHT(Table2[[#This Row],[21K Gold Price per Gram]],4)=" USD",VALUE(LEFT(Table2[[#This Row],[21K Gold Price per Gram]],LEN(Table2[[#This Row],[21K Gold Price per Gram]])-4)))</f>
        <v>54</v>
      </c>
    </row>
    <row r="401" spans="1:11" x14ac:dyDescent="0.3">
      <c r="A401" s="1">
        <v>45104</v>
      </c>
      <c r="B401" t="s">
        <v>370</v>
      </c>
      <c r="C401" s="6">
        <f>IF(
    RIGHT(Table1[[#This Row],[21K Gold Price per Gram]],4)=" EGP",
    VALUE(LEFT(Table1[[#This Row],[21K Gold Price per Gram]], LEN(Table1[[#This Row],[21K Gold Price per Gram]])-4)))</f>
        <v>1657.5</v>
      </c>
      <c r="I401" s="1">
        <v>45102</v>
      </c>
      <c r="J401" t="s">
        <v>1346</v>
      </c>
      <c r="K401" s="6">
        <f>IF(RIGHT(Table2[[#This Row],[21K Gold Price per Gram]],4)=" USD",VALUE(LEFT(Table2[[#This Row],[21K Gold Price per Gram]],LEN(Table2[[#This Row],[21K Gold Price per Gram]])-4)))</f>
        <v>53.9</v>
      </c>
    </row>
    <row r="402" spans="1:11" x14ac:dyDescent="0.3">
      <c r="A402" s="1">
        <v>45103</v>
      </c>
      <c r="B402" t="s">
        <v>338</v>
      </c>
      <c r="C402" s="6">
        <f>IF(
    RIGHT(Table1[[#This Row],[21K Gold Price per Gram]],4)=" EGP",
    VALUE(LEFT(Table1[[#This Row],[21K Gold Price per Gram]], LEN(Table1[[#This Row],[21K Gold Price per Gram]])-4)))</f>
        <v>1660.7</v>
      </c>
      <c r="I402" s="1">
        <v>45101</v>
      </c>
      <c r="J402" t="s">
        <v>1346</v>
      </c>
      <c r="K402" s="6">
        <f>IF(RIGHT(Table2[[#This Row],[21K Gold Price per Gram]],4)=" USD",VALUE(LEFT(Table2[[#This Row],[21K Gold Price per Gram]],LEN(Table2[[#This Row],[21K Gold Price per Gram]])-4)))</f>
        <v>53.9</v>
      </c>
    </row>
    <row r="403" spans="1:11" x14ac:dyDescent="0.3">
      <c r="A403" s="1">
        <v>45102</v>
      </c>
      <c r="B403" t="s">
        <v>371</v>
      </c>
      <c r="C403" s="6">
        <f>IF(
    RIGHT(Table1[[#This Row],[21K Gold Price per Gram]],4)=" EGP",
    VALUE(LEFT(Table1[[#This Row],[21K Gold Price per Gram]], LEN(Table1[[#This Row],[21K Gold Price per Gram]])-4)))</f>
        <v>1668.7</v>
      </c>
      <c r="I403" s="1">
        <v>45100</v>
      </c>
      <c r="J403" t="s">
        <v>1346</v>
      </c>
      <c r="K403" s="6">
        <f>IF(RIGHT(Table2[[#This Row],[21K Gold Price per Gram]],4)=" USD",VALUE(LEFT(Table2[[#This Row],[21K Gold Price per Gram]],LEN(Table2[[#This Row],[21K Gold Price per Gram]])-4)))</f>
        <v>53.9</v>
      </c>
    </row>
    <row r="404" spans="1:11" x14ac:dyDescent="0.3">
      <c r="A404" s="1">
        <v>45101</v>
      </c>
      <c r="B404" t="s">
        <v>372</v>
      </c>
      <c r="C404" s="6">
        <f>IF(
    RIGHT(Table1[[#This Row],[21K Gold Price per Gram]],4)=" EGP",
    VALUE(LEFT(Table1[[#This Row],[21K Gold Price per Gram]], LEN(Table1[[#This Row],[21K Gold Price per Gram]])-4)))</f>
        <v>1664.1</v>
      </c>
      <c r="I404" s="1">
        <v>45099</v>
      </c>
      <c r="J404" t="s">
        <v>1360</v>
      </c>
      <c r="K404" s="6">
        <f>IF(RIGHT(Table2[[#This Row],[21K Gold Price per Gram]],4)=" USD",VALUE(LEFT(Table2[[#This Row],[21K Gold Price per Gram]],LEN(Table2[[#This Row],[21K Gold Price per Gram]])-4)))</f>
        <v>53.8</v>
      </c>
    </row>
    <row r="405" spans="1:11" x14ac:dyDescent="0.3">
      <c r="A405" s="1">
        <v>45100</v>
      </c>
      <c r="B405" t="s">
        <v>373</v>
      </c>
      <c r="C405" s="6">
        <f>IF(
    RIGHT(Table1[[#This Row],[21K Gold Price per Gram]],4)=" EGP",
    VALUE(LEFT(Table1[[#This Row],[21K Gold Price per Gram]], LEN(Table1[[#This Row],[21K Gold Price per Gram]])-4)))</f>
        <v>1666</v>
      </c>
      <c r="I405" s="1">
        <v>45098</v>
      </c>
      <c r="J405" t="s">
        <v>1337</v>
      </c>
      <c r="K405" s="6">
        <f>IF(RIGHT(Table2[[#This Row],[21K Gold Price per Gram]],4)=" USD",VALUE(LEFT(Table2[[#This Row],[21K Gold Price per Gram]],LEN(Table2[[#This Row],[21K Gold Price per Gram]])-4)))</f>
        <v>54.3</v>
      </c>
    </row>
    <row r="406" spans="1:11" x14ac:dyDescent="0.3">
      <c r="A406" s="1">
        <v>45099</v>
      </c>
      <c r="B406" t="s">
        <v>311</v>
      </c>
      <c r="C406" s="6">
        <f>IF(
    RIGHT(Table1[[#This Row],[21K Gold Price per Gram]],4)=" EGP",
    VALUE(LEFT(Table1[[#This Row],[21K Gold Price per Gram]], LEN(Table1[[#This Row],[21K Gold Price per Gram]])-4)))</f>
        <v>1665.8</v>
      </c>
      <c r="I406" s="1">
        <v>45097</v>
      </c>
      <c r="J406" t="s">
        <v>1336</v>
      </c>
      <c r="K406" s="6">
        <f>IF(RIGHT(Table2[[#This Row],[21K Gold Price per Gram]],4)=" USD",VALUE(LEFT(Table2[[#This Row],[21K Gold Price per Gram]],LEN(Table2[[#This Row],[21K Gold Price per Gram]])-4)))</f>
        <v>54.4</v>
      </c>
    </row>
    <row r="407" spans="1:11" x14ac:dyDescent="0.3">
      <c r="A407" s="1">
        <v>45098</v>
      </c>
      <c r="B407" t="s">
        <v>374</v>
      </c>
      <c r="C407" s="6">
        <f>IF(
    RIGHT(Table1[[#This Row],[21K Gold Price per Gram]],4)=" EGP",
    VALUE(LEFT(Table1[[#This Row],[21K Gold Price per Gram]], LEN(Table1[[#This Row],[21K Gold Price per Gram]])-4)))</f>
        <v>1661.9</v>
      </c>
      <c r="I407" s="1">
        <v>45096</v>
      </c>
      <c r="J407" t="s">
        <v>1344</v>
      </c>
      <c r="K407" s="6">
        <f>IF(RIGHT(Table2[[#This Row],[21K Gold Price per Gram]],4)=" USD",VALUE(LEFT(Table2[[#This Row],[21K Gold Price per Gram]],LEN(Table2[[#This Row],[21K Gold Price per Gram]])-4)))</f>
        <v>54.8</v>
      </c>
    </row>
    <row r="408" spans="1:11" x14ac:dyDescent="0.3">
      <c r="A408" s="1">
        <v>45097</v>
      </c>
      <c r="B408" t="s">
        <v>300</v>
      </c>
      <c r="C408" s="6">
        <f>IF(
    RIGHT(Table1[[#This Row],[21K Gold Price per Gram]],4)=" EGP",
    VALUE(LEFT(Table1[[#This Row],[21K Gold Price per Gram]], LEN(Table1[[#This Row],[21K Gold Price per Gram]])-4)))</f>
        <v>1677.5</v>
      </c>
      <c r="I408" s="1">
        <v>45095</v>
      </c>
      <c r="J408" t="s">
        <v>1338</v>
      </c>
      <c r="K408" s="6">
        <f>IF(RIGHT(Table2[[#This Row],[21K Gold Price per Gram]],4)=" USD",VALUE(LEFT(Table2[[#This Row],[21K Gold Price per Gram]],LEN(Table2[[#This Row],[21K Gold Price per Gram]])-4)))</f>
        <v>55</v>
      </c>
    </row>
    <row r="409" spans="1:11" x14ac:dyDescent="0.3">
      <c r="A409" s="1">
        <v>45096</v>
      </c>
      <c r="B409" t="s">
        <v>375</v>
      </c>
      <c r="C409" s="6">
        <f>IF(
    RIGHT(Table1[[#This Row],[21K Gold Price per Gram]],4)=" EGP",
    VALUE(LEFT(Table1[[#This Row],[21K Gold Price per Gram]], LEN(Table1[[#This Row],[21K Gold Price per Gram]])-4)))</f>
        <v>1680.7</v>
      </c>
      <c r="I409" s="1">
        <v>45094</v>
      </c>
      <c r="J409" t="s">
        <v>1338</v>
      </c>
      <c r="K409" s="6">
        <f>IF(RIGHT(Table2[[#This Row],[21K Gold Price per Gram]],4)=" USD",VALUE(LEFT(Table2[[#This Row],[21K Gold Price per Gram]],LEN(Table2[[#This Row],[21K Gold Price per Gram]])-4)))</f>
        <v>55</v>
      </c>
    </row>
    <row r="410" spans="1:11" x14ac:dyDescent="0.3">
      <c r="A410" s="1">
        <v>45095</v>
      </c>
      <c r="B410" t="s">
        <v>376</v>
      </c>
      <c r="C410" s="6">
        <f>IF(
    RIGHT(Table1[[#This Row],[21K Gold Price per Gram]],4)=" EGP",
    VALUE(LEFT(Table1[[#This Row],[21K Gold Price per Gram]], LEN(Table1[[#This Row],[21K Gold Price per Gram]])-4)))</f>
        <v>1693.1</v>
      </c>
      <c r="I410" s="1">
        <v>45093</v>
      </c>
      <c r="J410" t="s">
        <v>1370</v>
      </c>
      <c r="K410" s="6">
        <f>IF(RIGHT(Table2[[#This Row],[21K Gold Price per Gram]],4)=" USD",VALUE(LEFT(Table2[[#This Row],[21K Gold Price per Gram]],LEN(Table2[[#This Row],[21K Gold Price per Gram]])-4)))</f>
        <v>54.9</v>
      </c>
    </row>
    <row r="411" spans="1:11" x14ac:dyDescent="0.3">
      <c r="A411" s="1">
        <v>45094</v>
      </c>
      <c r="B411" t="s">
        <v>377</v>
      </c>
      <c r="C411" s="6">
        <f>IF(
    RIGHT(Table1[[#This Row],[21K Gold Price per Gram]],4)=" EGP",
    VALUE(LEFT(Table1[[#This Row],[21K Gold Price per Gram]], LEN(Table1[[#This Row],[21K Gold Price per Gram]])-4)))</f>
        <v>1698.4</v>
      </c>
      <c r="I411" s="1">
        <v>45092</v>
      </c>
      <c r="J411" t="s">
        <v>1338</v>
      </c>
      <c r="K411" s="6">
        <f>IF(RIGHT(Table2[[#This Row],[21K Gold Price per Gram]],4)=" USD",VALUE(LEFT(Table2[[#This Row],[21K Gold Price per Gram]],LEN(Table2[[#This Row],[21K Gold Price per Gram]])-4)))</f>
        <v>55</v>
      </c>
    </row>
    <row r="412" spans="1:11" x14ac:dyDescent="0.3">
      <c r="A412" s="1">
        <v>45093</v>
      </c>
      <c r="B412" t="s">
        <v>378</v>
      </c>
      <c r="C412" s="6">
        <f>IF(
    RIGHT(Table1[[#This Row],[21K Gold Price per Gram]],4)=" EGP",
    VALUE(LEFT(Table1[[#This Row],[21K Gold Price per Gram]], LEN(Table1[[#This Row],[21K Gold Price per Gram]])-4)))</f>
        <v>1697.7</v>
      </c>
      <c r="I412" s="1">
        <v>45091</v>
      </c>
      <c r="J412" t="s">
        <v>1335</v>
      </c>
      <c r="K412" s="6">
        <f>IF(RIGHT(Table2[[#This Row],[21K Gold Price per Gram]],4)=" USD",VALUE(LEFT(Table2[[#This Row],[21K Gold Price per Gram]],LEN(Table2[[#This Row],[21K Gold Price per Gram]])-4)))</f>
        <v>54.7</v>
      </c>
    </row>
    <row r="413" spans="1:11" x14ac:dyDescent="0.3">
      <c r="A413" s="1">
        <v>45092</v>
      </c>
      <c r="B413" t="s">
        <v>379</v>
      </c>
      <c r="C413" s="6">
        <f>IF(
    RIGHT(Table1[[#This Row],[21K Gold Price per Gram]],4)=" EGP",
    VALUE(LEFT(Table1[[#This Row],[21K Gold Price per Gram]], LEN(Table1[[#This Row],[21K Gold Price per Gram]])-4)))</f>
        <v>1698.3</v>
      </c>
      <c r="I413" s="1">
        <v>45090</v>
      </c>
      <c r="J413" t="s">
        <v>1365</v>
      </c>
      <c r="K413" s="6">
        <f>IF(RIGHT(Table2[[#This Row],[21K Gold Price per Gram]],4)=" USD",VALUE(LEFT(Table2[[#This Row],[21K Gold Price per Gram]],LEN(Table2[[#This Row],[21K Gold Price per Gram]])-4)))</f>
        <v>54.6</v>
      </c>
    </row>
    <row r="414" spans="1:11" x14ac:dyDescent="0.3">
      <c r="A414" s="1">
        <v>45091</v>
      </c>
      <c r="B414" t="s">
        <v>380</v>
      </c>
      <c r="C414" s="6">
        <f>IF(
    RIGHT(Table1[[#This Row],[21K Gold Price per Gram]],4)=" EGP",
    VALUE(LEFT(Table1[[#This Row],[21K Gold Price per Gram]], LEN(Table1[[#This Row],[21K Gold Price per Gram]])-4)))</f>
        <v>1699.8</v>
      </c>
      <c r="I414" s="1">
        <v>45089</v>
      </c>
      <c r="J414" t="s">
        <v>1338</v>
      </c>
      <c r="K414" s="6">
        <f>IF(RIGHT(Table2[[#This Row],[21K Gold Price per Gram]],4)=" USD",VALUE(LEFT(Table2[[#This Row],[21K Gold Price per Gram]],LEN(Table2[[#This Row],[21K Gold Price per Gram]])-4)))</f>
        <v>55</v>
      </c>
    </row>
    <row r="415" spans="1:11" x14ac:dyDescent="0.3">
      <c r="A415" s="1">
        <v>45090</v>
      </c>
      <c r="B415" t="s">
        <v>381</v>
      </c>
      <c r="C415" s="6">
        <f>IF(
    RIGHT(Table1[[#This Row],[21K Gold Price per Gram]],4)=" EGP",
    VALUE(LEFT(Table1[[#This Row],[21K Gold Price per Gram]], LEN(Table1[[#This Row],[21K Gold Price per Gram]])-4)))</f>
        <v>1688.8</v>
      </c>
      <c r="I415" s="1">
        <v>45088</v>
      </c>
      <c r="J415" t="s">
        <v>1333</v>
      </c>
      <c r="K415" s="6">
        <f>IF(RIGHT(Table2[[#This Row],[21K Gold Price per Gram]],4)=" USD",VALUE(LEFT(Table2[[#This Row],[21K Gold Price per Gram]],LEN(Table2[[#This Row],[21K Gold Price per Gram]])-4)))</f>
        <v>55.1</v>
      </c>
    </row>
    <row r="416" spans="1:11" x14ac:dyDescent="0.3">
      <c r="A416" s="1">
        <v>45089</v>
      </c>
      <c r="B416" t="s">
        <v>351</v>
      </c>
      <c r="C416" s="6">
        <f>IF(
    RIGHT(Table1[[#This Row],[21K Gold Price per Gram]],4)=" EGP",
    VALUE(LEFT(Table1[[#This Row],[21K Gold Price per Gram]], LEN(Table1[[#This Row],[21K Gold Price per Gram]])-4)))</f>
        <v>1686.9</v>
      </c>
      <c r="I416" s="1">
        <v>45087</v>
      </c>
      <c r="J416" t="s">
        <v>1333</v>
      </c>
      <c r="K416" s="6">
        <f>IF(RIGHT(Table2[[#This Row],[21K Gold Price per Gram]],4)=" USD",VALUE(LEFT(Table2[[#This Row],[21K Gold Price per Gram]],LEN(Table2[[#This Row],[21K Gold Price per Gram]])-4)))</f>
        <v>55.1</v>
      </c>
    </row>
    <row r="417" spans="1:11" x14ac:dyDescent="0.3">
      <c r="A417" s="1">
        <v>45088</v>
      </c>
      <c r="B417" t="s">
        <v>382</v>
      </c>
      <c r="C417" s="6">
        <f>IF(
    RIGHT(Table1[[#This Row],[21K Gold Price per Gram]],4)=" EGP",
    VALUE(LEFT(Table1[[#This Row],[21K Gold Price per Gram]], LEN(Table1[[#This Row],[21K Gold Price per Gram]])-4)))</f>
        <v>1699.4</v>
      </c>
      <c r="I417" s="1">
        <v>45086</v>
      </c>
      <c r="J417" t="s">
        <v>1333</v>
      </c>
      <c r="K417" s="6">
        <f>IF(RIGHT(Table2[[#This Row],[21K Gold Price per Gram]],4)=" USD",VALUE(LEFT(Table2[[#This Row],[21K Gold Price per Gram]],LEN(Table2[[#This Row],[21K Gold Price per Gram]])-4)))</f>
        <v>55.1</v>
      </c>
    </row>
    <row r="418" spans="1:11" x14ac:dyDescent="0.3">
      <c r="A418" s="1">
        <v>45087</v>
      </c>
      <c r="B418" t="s">
        <v>244</v>
      </c>
      <c r="C418" s="6">
        <f>IF(
    RIGHT(Table1[[#This Row],[21K Gold Price per Gram]],4)=" EGP",
    VALUE(LEFT(Table1[[#This Row],[21K Gold Price per Gram]], LEN(Table1[[#This Row],[21K Gold Price per Gram]])-4)))</f>
        <v>1704.5</v>
      </c>
      <c r="I418" s="1">
        <v>45085</v>
      </c>
      <c r="J418" t="s">
        <v>1334</v>
      </c>
      <c r="K418" s="6">
        <f>IF(RIGHT(Table2[[#This Row],[21K Gold Price per Gram]],4)=" USD",VALUE(LEFT(Table2[[#This Row],[21K Gold Price per Gram]],LEN(Table2[[#This Row],[21K Gold Price per Gram]])-4)))</f>
        <v>55.2</v>
      </c>
    </row>
    <row r="419" spans="1:11" x14ac:dyDescent="0.3">
      <c r="A419" s="1">
        <v>45086</v>
      </c>
      <c r="B419" t="s">
        <v>244</v>
      </c>
      <c r="C419" s="6">
        <f>IF(
    RIGHT(Table1[[#This Row],[21K Gold Price per Gram]],4)=" EGP",
    VALUE(LEFT(Table1[[#This Row],[21K Gold Price per Gram]], LEN(Table1[[#This Row],[21K Gold Price per Gram]])-4)))</f>
        <v>1704.5</v>
      </c>
      <c r="I419" s="1">
        <v>45084</v>
      </c>
      <c r="J419" t="s">
        <v>1364</v>
      </c>
      <c r="K419" s="6">
        <f>IF(RIGHT(Table2[[#This Row],[21K Gold Price per Gram]],4)=" USD",VALUE(LEFT(Table2[[#This Row],[21K Gold Price per Gram]],LEN(Table2[[#This Row],[21K Gold Price per Gram]])-4)))</f>
        <v>54.5</v>
      </c>
    </row>
    <row r="420" spans="1:11" x14ac:dyDescent="0.3">
      <c r="A420" s="1">
        <v>45085</v>
      </c>
      <c r="B420" t="s">
        <v>383</v>
      </c>
      <c r="C420" s="6">
        <f>IF(
    RIGHT(Table1[[#This Row],[21K Gold Price per Gram]],4)=" EGP",
    VALUE(LEFT(Table1[[#This Row],[21K Gold Price per Gram]], LEN(Table1[[#This Row],[21K Gold Price per Gram]])-4)))</f>
        <v>1704.2</v>
      </c>
      <c r="I420" s="1">
        <v>45083</v>
      </c>
      <c r="J420" t="s">
        <v>1333</v>
      </c>
      <c r="K420" s="6">
        <f>IF(RIGHT(Table2[[#This Row],[21K Gold Price per Gram]],4)=" USD",VALUE(LEFT(Table2[[#This Row],[21K Gold Price per Gram]],LEN(Table2[[#This Row],[21K Gold Price per Gram]])-4)))</f>
        <v>55.1</v>
      </c>
    </row>
    <row r="421" spans="1:11" x14ac:dyDescent="0.3">
      <c r="A421" s="1">
        <v>45084</v>
      </c>
      <c r="B421" t="s">
        <v>384</v>
      </c>
      <c r="C421" s="6">
        <f>IF(
    RIGHT(Table1[[#This Row],[21K Gold Price per Gram]],4)=" EGP",
    VALUE(LEFT(Table1[[#This Row],[21K Gold Price per Gram]], LEN(Table1[[#This Row],[21K Gold Price per Gram]])-4)))</f>
        <v>1708.6</v>
      </c>
      <c r="I421" s="1">
        <v>45082</v>
      </c>
      <c r="J421" t="s">
        <v>1333</v>
      </c>
      <c r="K421" s="6">
        <f>IF(RIGHT(Table2[[#This Row],[21K Gold Price per Gram]],4)=" USD",VALUE(LEFT(Table2[[#This Row],[21K Gold Price per Gram]],LEN(Table2[[#This Row],[21K Gold Price per Gram]])-4)))</f>
        <v>55.1</v>
      </c>
    </row>
    <row r="422" spans="1:11" x14ac:dyDescent="0.3">
      <c r="A422" s="1">
        <v>45083</v>
      </c>
      <c r="B422" t="s">
        <v>385</v>
      </c>
      <c r="C422" s="6">
        <f>IF(
    RIGHT(Table1[[#This Row],[21K Gold Price per Gram]],4)=" EGP",
    VALUE(LEFT(Table1[[#This Row],[21K Gold Price per Gram]], LEN(Table1[[#This Row],[21K Gold Price per Gram]])-4)))</f>
        <v>1687.8</v>
      </c>
      <c r="I422" s="1">
        <v>45081</v>
      </c>
      <c r="J422" t="s">
        <v>1335</v>
      </c>
      <c r="K422" s="6">
        <f>IF(RIGHT(Table2[[#This Row],[21K Gold Price per Gram]],4)=" USD",VALUE(LEFT(Table2[[#This Row],[21K Gold Price per Gram]],LEN(Table2[[#This Row],[21K Gold Price per Gram]])-4)))</f>
        <v>54.7</v>
      </c>
    </row>
    <row r="423" spans="1:11" x14ac:dyDescent="0.3">
      <c r="A423" s="1">
        <v>45082</v>
      </c>
      <c r="B423" t="s">
        <v>386</v>
      </c>
      <c r="C423" s="6">
        <f>IF(
    RIGHT(Table1[[#This Row],[21K Gold Price per Gram]],4)=" EGP",
    VALUE(LEFT(Table1[[#This Row],[21K Gold Price per Gram]], LEN(Table1[[#This Row],[21K Gold Price per Gram]])-4)))</f>
        <v>1704.1</v>
      </c>
      <c r="I423" s="1">
        <v>45080</v>
      </c>
      <c r="J423" t="s">
        <v>1335</v>
      </c>
      <c r="K423" s="6">
        <f>IF(RIGHT(Table2[[#This Row],[21K Gold Price per Gram]],4)=" USD",VALUE(LEFT(Table2[[#This Row],[21K Gold Price per Gram]],LEN(Table2[[#This Row],[21K Gold Price per Gram]])-4)))</f>
        <v>54.7</v>
      </c>
    </row>
    <row r="424" spans="1:11" x14ac:dyDescent="0.3">
      <c r="A424" s="1">
        <v>45081</v>
      </c>
      <c r="B424" t="s">
        <v>387</v>
      </c>
      <c r="C424" s="6">
        <f>IF(
    RIGHT(Table1[[#This Row],[21K Gold Price per Gram]],4)=" EGP",
    VALUE(LEFT(Table1[[#This Row],[21K Gold Price per Gram]], LEN(Table1[[#This Row],[21K Gold Price per Gram]])-4)))</f>
        <v>1697</v>
      </c>
      <c r="I424" s="1">
        <v>45079</v>
      </c>
      <c r="J424" t="s">
        <v>1335</v>
      </c>
      <c r="K424" s="6">
        <f>IF(RIGHT(Table2[[#This Row],[21K Gold Price per Gram]],4)=" USD",VALUE(LEFT(Table2[[#This Row],[21K Gold Price per Gram]],LEN(Table2[[#This Row],[21K Gold Price per Gram]])-4)))</f>
        <v>54.7</v>
      </c>
    </row>
    <row r="425" spans="1:11" x14ac:dyDescent="0.3">
      <c r="A425" s="1">
        <v>45080</v>
      </c>
      <c r="B425" t="s">
        <v>388</v>
      </c>
      <c r="C425" s="6">
        <f>IF(
    RIGHT(Table1[[#This Row],[21K Gold Price per Gram]],4)=" EGP",
    VALUE(LEFT(Table1[[#This Row],[21K Gold Price per Gram]], LEN(Table1[[#This Row],[21K Gold Price per Gram]])-4)))</f>
        <v>1689.8</v>
      </c>
      <c r="I425" s="1">
        <v>45078</v>
      </c>
      <c r="J425" t="s">
        <v>1329</v>
      </c>
      <c r="K425" s="6">
        <f>IF(RIGHT(Table2[[#This Row],[21K Gold Price per Gram]],4)=" USD",VALUE(LEFT(Table2[[#This Row],[21K Gold Price per Gram]],LEN(Table2[[#This Row],[21K Gold Price per Gram]])-4)))</f>
        <v>55.6</v>
      </c>
    </row>
    <row r="426" spans="1:11" x14ac:dyDescent="0.3">
      <c r="A426" s="1">
        <v>45079</v>
      </c>
      <c r="B426" t="s">
        <v>389</v>
      </c>
      <c r="C426" s="6">
        <f>IF(
    RIGHT(Table1[[#This Row],[21K Gold Price per Gram]],4)=" EGP",
    VALUE(LEFT(Table1[[#This Row],[21K Gold Price per Gram]], LEN(Table1[[#This Row],[21K Gold Price per Gram]])-4)))</f>
        <v>1689.4</v>
      </c>
      <c r="I426" s="1">
        <v>45077</v>
      </c>
      <c r="J426" t="s">
        <v>1333</v>
      </c>
      <c r="K426" s="6">
        <f>IF(RIGHT(Table2[[#This Row],[21K Gold Price per Gram]],4)=" USD",VALUE(LEFT(Table2[[#This Row],[21K Gold Price per Gram]],LEN(Table2[[#This Row],[21K Gold Price per Gram]])-4)))</f>
        <v>55.1</v>
      </c>
    </row>
    <row r="427" spans="1:11" x14ac:dyDescent="0.3">
      <c r="A427" s="1">
        <v>45078</v>
      </c>
      <c r="B427" t="s">
        <v>390</v>
      </c>
      <c r="C427" s="6">
        <f>IF(
    RIGHT(Table1[[#This Row],[21K Gold Price per Gram]],4)=" EGP",
    VALUE(LEFT(Table1[[#This Row],[21K Gold Price per Gram]], LEN(Table1[[#This Row],[21K Gold Price per Gram]])-4)))</f>
        <v>1691.6</v>
      </c>
      <c r="I427" s="1">
        <v>45076</v>
      </c>
      <c r="J427" t="s">
        <v>1338</v>
      </c>
      <c r="K427" s="6">
        <f>IF(RIGHT(Table2[[#This Row],[21K Gold Price per Gram]],4)=" USD",VALUE(LEFT(Table2[[#This Row],[21K Gold Price per Gram]],LEN(Table2[[#This Row],[21K Gold Price per Gram]])-4)))</f>
        <v>55</v>
      </c>
    </row>
    <row r="428" spans="1:11" x14ac:dyDescent="0.3">
      <c r="A428" s="1">
        <v>45077</v>
      </c>
      <c r="B428" t="s">
        <v>391</v>
      </c>
      <c r="C428" s="6">
        <f>IF(
    RIGHT(Table1[[#This Row],[21K Gold Price per Gram]],4)=" EGP",
    VALUE(LEFT(Table1[[#This Row],[21K Gold Price per Gram]], LEN(Table1[[#This Row],[21K Gold Price per Gram]])-4)))</f>
        <v>1716.8</v>
      </c>
      <c r="I428" s="1">
        <v>45075</v>
      </c>
      <c r="J428" t="s">
        <v>1365</v>
      </c>
      <c r="K428" s="6">
        <f>IF(RIGHT(Table2[[#This Row],[21K Gold Price per Gram]],4)=" USD",VALUE(LEFT(Table2[[#This Row],[21K Gold Price per Gram]],LEN(Table2[[#This Row],[21K Gold Price per Gram]])-4)))</f>
        <v>54.6</v>
      </c>
    </row>
    <row r="429" spans="1:11" x14ac:dyDescent="0.3">
      <c r="A429" s="1">
        <v>45076</v>
      </c>
      <c r="B429" t="s">
        <v>392</v>
      </c>
      <c r="C429" s="6">
        <f>IF(
    RIGHT(Table1[[#This Row],[21K Gold Price per Gram]],4)=" EGP",
    VALUE(LEFT(Table1[[#This Row],[21K Gold Price per Gram]], LEN(Table1[[#This Row],[21K Gold Price per Gram]])-4)))</f>
        <v>1704</v>
      </c>
      <c r="I429" s="1">
        <v>45074</v>
      </c>
      <c r="J429" t="s">
        <v>1335</v>
      </c>
      <c r="K429" s="6">
        <f>IF(RIGHT(Table2[[#This Row],[21K Gold Price per Gram]],4)=" USD",VALUE(LEFT(Table2[[#This Row],[21K Gold Price per Gram]],LEN(Table2[[#This Row],[21K Gold Price per Gram]])-4)))</f>
        <v>54.7</v>
      </c>
    </row>
    <row r="430" spans="1:11" x14ac:dyDescent="0.3">
      <c r="A430" s="1">
        <v>45075</v>
      </c>
      <c r="B430" t="s">
        <v>393</v>
      </c>
      <c r="C430" s="6">
        <f>IF(
    RIGHT(Table1[[#This Row],[21K Gold Price per Gram]],4)=" EGP",
    VALUE(LEFT(Table1[[#This Row],[21K Gold Price per Gram]], LEN(Table1[[#This Row],[21K Gold Price per Gram]])-4)))</f>
        <v>1700.6</v>
      </c>
      <c r="I430" s="1">
        <v>45073</v>
      </c>
      <c r="J430" t="s">
        <v>1335</v>
      </c>
      <c r="K430" s="6">
        <f>IF(RIGHT(Table2[[#This Row],[21K Gold Price per Gram]],4)=" USD",VALUE(LEFT(Table2[[#This Row],[21K Gold Price per Gram]],LEN(Table2[[#This Row],[21K Gold Price per Gram]])-4)))</f>
        <v>54.7</v>
      </c>
    </row>
    <row r="431" spans="1:11" x14ac:dyDescent="0.3">
      <c r="A431" s="1">
        <v>45074</v>
      </c>
      <c r="B431" t="s">
        <v>319</v>
      </c>
      <c r="C431" s="6">
        <f>IF(
    RIGHT(Table1[[#This Row],[21K Gold Price per Gram]],4)=" EGP",
    VALUE(LEFT(Table1[[#This Row],[21K Gold Price per Gram]], LEN(Table1[[#This Row],[21K Gold Price per Gram]])-4)))</f>
        <v>1686.5</v>
      </c>
      <c r="I431" s="1">
        <v>45072</v>
      </c>
      <c r="J431" t="s">
        <v>1335</v>
      </c>
      <c r="K431" s="6">
        <f>IF(RIGHT(Table2[[#This Row],[21K Gold Price per Gram]],4)=" USD",VALUE(LEFT(Table2[[#This Row],[21K Gold Price per Gram]],LEN(Table2[[#This Row],[21K Gold Price per Gram]])-4)))</f>
        <v>54.7</v>
      </c>
    </row>
    <row r="432" spans="1:11" x14ac:dyDescent="0.3">
      <c r="A432" s="1">
        <v>45073</v>
      </c>
      <c r="B432" t="s">
        <v>394</v>
      </c>
      <c r="C432" s="6">
        <f>IF(
    RIGHT(Table1[[#This Row],[21K Gold Price per Gram]],4)=" EGP",
    VALUE(LEFT(Table1[[#This Row],[21K Gold Price per Gram]], LEN(Table1[[#This Row],[21K Gold Price per Gram]])-4)))</f>
        <v>1689.6</v>
      </c>
      <c r="I432" s="1">
        <v>45071</v>
      </c>
      <c r="J432" t="s">
        <v>1364</v>
      </c>
      <c r="K432" s="6">
        <f>IF(RIGHT(Table2[[#This Row],[21K Gold Price per Gram]],4)=" USD",VALUE(LEFT(Table2[[#This Row],[21K Gold Price per Gram]],LEN(Table2[[#This Row],[21K Gold Price per Gram]])-4)))</f>
        <v>54.5</v>
      </c>
    </row>
    <row r="433" spans="1:11" x14ac:dyDescent="0.3">
      <c r="A433" s="1">
        <v>45072</v>
      </c>
      <c r="B433" t="s">
        <v>395</v>
      </c>
      <c r="C433" s="6">
        <f>IF(
    RIGHT(Table1[[#This Row],[21K Gold Price per Gram]],4)=" EGP",
    VALUE(LEFT(Table1[[#This Row],[21K Gold Price per Gram]], LEN(Table1[[#This Row],[21K Gold Price per Gram]])-4)))</f>
        <v>1688.7</v>
      </c>
      <c r="I433" s="1">
        <v>45070</v>
      </c>
      <c r="J433" t="s">
        <v>1338</v>
      </c>
      <c r="K433" s="6">
        <f>IF(RIGHT(Table2[[#This Row],[21K Gold Price per Gram]],4)=" USD",VALUE(LEFT(Table2[[#This Row],[21K Gold Price per Gram]],LEN(Table2[[#This Row],[21K Gold Price per Gram]])-4)))</f>
        <v>55</v>
      </c>
    </row>
    <row r="434" spans="1:11" x14ac:dyDescent="0.3">
      <c r="A434" s="1">
        <v>45071</v>
      </c>
      <c r="B434" t="s">
        <v>394</v>
      </c>
      <c r="C434" s="6">
        <f>IF(
    RIGHT(Table1[[#This Row],[21K Gold Price per Gram]],4)=" EGP",
    VALUE(LEFT(Table1[[#This Row],[21K Gold Price per Gram]], LEN(Table1[[#This Row],[21K Gold Price per Gram]])-4)))</f>
        <v>1689.6</v>
      </c>
      <c r="I434" s="1">
        <v>45069</v>
      </c>
      <c r="J434" t="s">
        <v>1371</v>
      </c>
      <c r="K434" s="6">
        <f>IF(RIGHT(Table2[[#This Row],[21K Gold Price per Gram]],4)=" USD",VALUE(LEFT(Table2[[#This Row],[21K Gold Price per Gram]],LEN(Table2[[#This Row],[21K Gold Price per Gram]])-4)))</f>
        <v>55.5</v>
      </c>
    </row>
    <row r="435" spans="1:11" x14ac:dyDescent="0.3">
      <c r="A435" s="1">
        <v>45070</v>
      </c>
      <c r="B435" t="s">
        <v>396</v>
      </c>
      <c r="C435" s="6">
        <f>IF(
    RIGHT(Table1[[#This Row],[21K Gold Price per Gram]],4)=" EGP",
    VALUE(LEFT(Table1[[#This Row],[21K Gold Price per Gram]], LEN(Table1[[#This Row],[21K Gold Price per Gram]])-4)))</f>
        <v>1683.5</v>
      </c>
      <c r="I435" s="1">
        <v>45068</v>
      </c>
      <c r="J435" t="s">
        <v>1343</v>
      </c>
      <c r="K435" s="6">
        <f>IF(RIGHT(Table2[[#This Row],[21K Gold Price per Gram]],4)=" USD",VALUE(LEFT(Table2[[#This Row],[21K Gold Price per Gram]],LEN(Table2[[#This Row],[21K Gold Price per Gram]])-4)))</f>
        <v>55.4</v>
      </c>
    </row>
    <row r="436" spans="1:11" x14ac:dyDescent="0.3">
      <c r="A436" s="1">
        <v>45069</v>
      </c>
      <c r="B436" t="s">
        <v>397</v>
      </c>
      <c r="C436" s="6">
        <f>IF(
    RIGHT(Table1[[#This Row],[21K Gold Price per Gram]],4)=" EGP",
    VALUE(LEFT(Table1[[#This Row],[21K Gold Price per Gram]], LEN(Table1[[#This Row],[21K Gold Price per Gram]])-4)))</f>
        <v>1701.2</v>
      </c>
      <c r="I436" s="1">
        <v>45067</v>
      </c>
      <c r="J436" t="s">
        <v>1329</v>
      </c>
      <c r="K436" s="6">
        <f>IF(RIGHT(Table2[[#This Row],[21K Gold Price per Gram]],4)=" USD",VALUE(LEFT(Table2[[#This Row],[21K Gold Price per Gram]],LEN(Table2[[#This Row],[21K Gold Price per Gram]])-4)))</f>
        <v>55.6</v>
      </c>
    </row>
    <row r="437" spans="1:11" x14ac:dyDescent="0.3">
      <c r="A437" s="1">
        <v>45068</v>
      </c>
      <c r="B437" t="s">
        <v>398</v>
      </c>
      <c r="C437" s="6">
        <f>IF(
    RIGHT(Table1[[#This Row],[21K Gold Price per Gram]],4)=" EGP",
    VALUE(LEFT(Table1[[#This Row],[21K Gold Price per Gram]], LEN(Table1[[#This Row],[21K Gold Price per Gram]])-4)))</f>
        <v>1714.3</v>
      </c>
      <c r="I437" s="1">
        <v>45066</v>
      </c>
      <c r="J437" t="s">
        <v>1371</v>
      </c>
      <c r="K437" s="6">
        <f>IF(RIGHT(Table2[[#This Row],[21K Gold Price per Gram]],4)=" USD",VALUE(LEFT(Table2[[#This Row],[21K Gold Price per Gram]],LEN(Table2[[#This Row],[21K Gold Price per Gram]])-4)))</f>
        <v>55.5</v>
      </c>
    </row>
    <row r="438" spans="1:11" x14ac:dyDescent="0.3">
      <c r="A438" s="1">
        <v>45067</v>
      </c>
      <c r="B438" t="s">
        <v>266</v>
      </c>
      <c r="C438" s="6">
        <f>IF(
    RIGHT(Table1[[#This Row],[21K Gold Price per Gram]],4)=" EGP",
    VALUE(LEFT(Table1[[#This Row],[21K Gold Price per Gram]], LEN(Table1[[#This Row],[21K Gold Price per Gram]])-4)))</f>
        <v>1711.7</v>
      </c>
      <c r="I438" s="1">
        <v>45065</v>
      </c>
      <c r="J438" t="s">
        <v>1371</v>
      </c>
      <c r="K438" s="6">
        <f>IF(RIGHT(Table2[[#This Row],[21K Gold Price per Gram]],4)=" USD",VALUE(LEFT(Table2[[#This Row],[21K Gold Price per Gram]],LEN(Table2[[#This Row],[21K Gold Price per Gram]])-4)))</f>
        <v>55.5</v>
      </c>
    </row>
    <row r="439" spans="1:11" x14ac:dyDescent="0.3">
      <c r="A439" s="1">
        <v>45066</v>
      </c>
      <c r="B439" t="s">
        <v>399</v>
      </c>
      <c r="C439" s="6">
        <f>IF(
    RIGHT(Table1[[#This Row],[21K Gold Price per Gram]],4)=" EGP",
    VALUE(LEFT(Table1[[#This Row],[21K Gold Price per Gram]], LEN(Table1[[#This Row],[21K Gold Price per Gram]])-4)))</f>
        <v>1713.8</v>
      </c>
      <c r="I439" s="1">
        <v>45064</v>
      </c>
      <c r="J439" t="s">
        <v>1338</v>
      </c>
      <c r="K439" s="6">
        <f>IF(RIGHT(Table2[[#This Row],[21K Gold Price per Gram]],4)=" USD",VALUE(LEFT(Table2[[#This Row],[21K Gold Price per Gram]],LEN(Table2[[#This Row],[21K Gold Price per Gram]])-4)))</f>
        <v>55</v>
      </c>
    </row>
    <row r="440" spans="1:11" x14ac:dyDescent="0.3">
      <c r="A440" s="1">
        <v>45065</v>
      </c>
      <c r="B440" t="s">
        <v>400</v>
      </c>
      <c r="C440" s="6">
        <f>IF(
    RIGHT(Table1[[#This Row],[21K Gold Price per Gram]],4)=" EGP",
    VALUE(LEFT(Table1[[#This Row],[21K Gold Price per Gram]], LEN(Table1[[#This Row],[21K Gold Price per Gram]])-4)))</f>
        <v>1716</v>
      </c>
      <c r="I440" s="1">
        <v>45063</v>
      </c>
      <c r="J440" t="s">
        <v>1330</v>
      </c>
      <c r="K440" s="6">
        <f>IF(RIGHT(Table2[[#This Row],[21K Gold Price per Gram]],4)=" USD",VALUE(LEFT(Table2[[#This Row],[21K Gold Price per Gram]],LEN(Table2[[#This Row],[21K Gold Price per Gram]])-4)))</f>
        <v>55.7</v>
      </c>
    </row>
    <row r="441" spans="1:11" x14ac:dyDescent="0.3">
      <c r="A441" s="1">
        <v>45064</v>
      </c>
      <c r="B441" t="s">
        <v>401</v>
      </c>
      <c r="C441" s="6">
        <f>IF(
    RIGHT(Table1[[#This Row],[21K Gold Price per Gram]],4)=" EGP",
    VALUE(LEFT(Table1[[#This Row],[21K Gold Price per Gram]], LEN(Table1[[#This Row],[21K Gold Price per Gram]])-4)))</f>
        <v>1715.4</v>
      </c>
      <c r="I441" s="1">
        <v>45062</v>
      </c>
      <c r="J441" t="s">
        <v>1319</v>
      </c>
      <c r="K441" s="6">
        <f>IF(RIGHT(Table2[[#This Row],[21K Gold Price per Gram]],4)=" USD",VALUE(LEFT(Table2[[#This Row],[21K Gold Price per Gram]],LEN(Table2[[#This Row],[21K Gold Price per Gram]])-4)))</f>
        <v>55.9</v>
      </c>
    </row>
    <row r="442" spans="1:11" x14ac:dyDescent="0.3">
      <c r="A442" s="1">
        <v>45063</v>
      </c>
      <c r="B442" t="s">
        <v>402</v>
      </c>
      <c r="C442" s="6">
        <f>IF(
    RIGHT(Table1[[#This Row],[21K Gold Price per Gram]],4)=" EGP",
    VALUE(LEFT(Table1[[#This Row],[21K Gold Price per Gram]], LEN(Table1[[#This Row],[21K Gold Price per Gram]])-4)))</f>
        <v>1698.6</v>
      </c>
      <c r="I442" s="1">
        <v>45061</v>
      </c>
      <c r="J442" t="s">
        <v>1316</v>
      </c>
      <c r="K442" s="6">
        <f>IF(RIGHT(Table2[[#This Row],[21K Gold Price per Gram]],4)=" USD",VALUE(LEFT(Table2[[#This Row],[21K Gold Price per Gram]],LEN(Table2[[#This Row],[21K Gold Price per Gram]])-4)))</f>
        <v>56.6</v>
      </c>
    </row>
    <row r="443" spans="1:11" x14ac:dyDescent="0.3">
      <c r="A443" s="1">
        <v>45062</v>
      </c>
      <c r="B443" t="s">
        <v>403</v>
      </c>
      <c r="C443" s="6">
        <f>IF(
    RIGHT(Table1[[#This Row],[21K Gold Price per Gram]],4)=" EGP",
    VALUE(LEFT(Table1[[#This Row],[21K Gold Price per Gram]], LEN(Table1[[#This Row],[21K Gold Price per Gram]])-4)))</f>
        <v>1721</v>
      </c>
      <c r="I443" s="1">
        <v>45060</v>
      </c>
      <c r="J443" t="s">
        <v>1317</v>
      </c>
      <c r="K443" s="6">
        <f>IF(RIGHT(Table2[[#This Row],[21K Gold Price per Gram]],4)=" USD",VALUE(LEFT(Table2[[#This Row],[21K Gold Price per Gram]],LEN(Table2[[#This Row],[21K Gold Price per Gram]])-4)))</f>
        <v>56.5</v>
      </c>
    </row>
    <row r="444" spans="1:11" x14ac:dyDescent="0.3">
      <c r="A444" s="1">
        <v>45061</v>
      </c>
      <c r="B444" t="s">
        <v>404</v>
      </c>
      <c r="C444" s="6">
        <f>IF(
    RIGHT(Table1[[#This Row],[21K Gold Price per Gram]],4)=" EGP",
    VALUE(LEFT(Table1[[#This Row],[21K Gold Price per Gram]], LEN(Table1[[#This Row],[21K Gold Price per Gram]])-4)))</f>
        <v>1727.7</v>
      </c>
      <c r="I444" s="1">
        <v>45059</v>
      </c>
      <c r="J444" t="s">
        <v>1317</v>
      </c>
      <c r="K444" s="6">
        <f>IF(RIGHT(Table2[[#This Row],[21K Gold Price per Gram]],4)=" USD",VALUE(LEFT(Table2[[#This Row],[21K Gold Price per Gram]],LEN(Table2[[#This Row],[21K Gold Price per Gram]])-4)))</f>
        <v>56.5</v>
      </c>
    </row>
    <row r="445" spans="1:11" x14ac:dyDescent="0.3">
      <c r="A445" s="1">
        <v>45060</v>
      </c>
      <c r="B445" t="s">
        <v>405</v>
      </c>
      <c r="C445" s="6">
        <f>IF(
    RIGHT(Table1[[#This Row],[21K Gold Price per Gram]],4)=" EGP",
    VALUE(LEFT(Table1[[#This Row],[21K Gold Price per Gram]], LEN(Table1[[#This Row],[21K Gold Price per Gram]])-4)))</f>
        <v>1749.6</v>
      </c>
      <c r="I445" s="1">
        <v>45058</v>
      </c>
      <c r="J445" t="s">
        <v>1317</v>
      </c>
      <c r="K445" s="6">
        <f>IF(RIGHT(Table2[[#This Row],[21K Gold Price per Gram]],4)=" USD",VALUE(LEFT(Table2[[#This Row],[21K Gold Price per Gram]],LEN(Table2[[#This Row],[21K Gold Price per Gram]])-4)))</f>
        <v>56.5</v>
      </c>
    </row>
    <row r="446" spans="1:11" x14ac:dyDescent="0.3">
      <c r="A446" s="1">
        <v>45059</v>
      </c>
      <c r="B446" t="s">
        <v>406</v>
      </c>
      <c r="C446" s="6">
        <f>IF(
    RIGHT(Table1[[#This Row],[21K Gold Price per Gram]],4)=" EGP",
    VALUE(LEFT(Table1[[#This Row],[21K Gold Price per Gram]], LEN(Table1[[#This Row],[21K Gold Price per Gram]])-4)))</f>
        <v>1743.1</v>
      </c>
      <c r="I446" s="1">
        <v>45057</v>
      </c>
      <c r="J446" t="s">
        <v>1316</v>
      </c>
      <c r="K446" s="6">
        <f>IF(RIGHT(Table2[[#This Row],[21K Gold Price per Gram]],4)=" USD",VALUE(LEFT(Table2[[#This Row],[21K Gold Price per Gram]],LEN(Table2[[#This Row],[21K Gold Price per Gram]])-4)))</f>
        <v>56.6</v>
      </c>
    </row>
    <row r="447" spans="1:11" x14ac:dyDescent="0.3">
      <c r="A447" s="1">
        <v>45058</v>
      </c>
      <c r="B447" t="s">
        <v>407</v>
      </c>
      <c r="C447" s="6">
        <f>IF(
    RIGHT(Table1[[#This Row],[21K Gold Price per Gram]],4)=" EGP",
    VALUE(LEFT(Table1[[#This Row],[21K Gold Price per Gram]], LEN(Table1[[#This Row],[21K Gold Price per Gram]])-4)))</f>
        <v>1735.1</v>
      </c>
      <c r="I447" s="1">
        <v>45056</v>
      </c>
      <c r="J447" t="s">
        <v>1311</v>
      </c>
      <c r="K447" s="6">
        <f>IF(RIGHT(Table2[[#This Row],[21K Gold Price per Gram]],4)=" USD",VALUE(LEFT(Table2[[#This Row],[21K Gold Price per Gram]],LEN(Table2[[#This Row],[21K Gold Price per Gram]])-4)))</f>
        <v>57</v>
      </c>
    </row>
    <row r="448" spans="1:11" x14ac:dyDescent="0.3">
      <c r="A448" s="1">
        <v>45057</v>
      </c>
      <c r="B448" t="s">
        <v>408</v>
      </c>
      <c r="C448" s="6">
        <f>IF(
    RIGHT(Table1[[#This Row],[21K Gold Price per Gram]],4)=" EGP",
    VALUE(LEFT(Table1[[#This Row],[21K Gold Price per Gram]], LEN(Table1[[#This Row],[21K Gold Price per Gram]])-4)))</f>
        <v>1745.6</v>
      </c>
      <c r="I448" s="1">
        <v>45055</v>
      </c>
      <c r="J448" t="s">
        <v>1310</v>
      </c>
      <c r="K448" s="6">
        <f>IF(RIGHT(Table2[[#This Row],[21K Gold Price per Gram]],4)=" USD",VALUE(LEFT(Table2[[#This Row],[21K Gold Price per Gram]],LEN(Table2[[#This Row],[21K Gold Price per Gram]])-4)))</f>
        <v>57.1</v>
      </c>
    </row>
    <row r="449" spans="1:11" x14ac:dyDescent="0.3">
      <c r="A449" s="1">
        <v>45056</v>
      </c>
      <c r="B449" t="s">
        <v>409</v>
      </c>
      <c r="C449" s="6">
        <f>IF(
    RIGHT(Table1[[#This Row],[21K Gold Price per Gram]],4)=" EGP",
    VALUE(LEFT(Table1[[#This Row],[21K Gold Price per Gram]], LEN(Table1[[#This Row],[21K Gold Price per Gram]])-4)))</f>
        <v>1748.5</v>
      </c>
      <c r="I449" s="1">
        <v>45054</v>
      </c>
      <c r="J449" t="s">
        <v>1313</v>
      </c>
      <c r="K449" s="6">
        <f>IF(RIGHT(Table2[[#This Row],[21K Gold Price per Gram]],4)=" USD",VALUE(LEFT(Table2[[#This Row],[21K Gold Price per Gram]],LEN(Table2[[#This Row],[21K Gold Price per Gram]])-4)))</f>
        <v>56.8</v>
      </c>
    </row>
    <row r="450" spans="1:11" x14ac:dyDescent="0.3">
      <c r="A450" s="1">
        <v>45055</v>
      </c>
      <c r="B450" t="s">
        <v>410</v>
      </c>
      <c r="C450" s="6">
        <f>IF(
    RIGHT(Table1[[#This Row],[21K Gold Price per Gram]],4)=" EGP",
    VALUE(LEFT(Table1[[#This Row],[21K Gold Price per Gram]], LEN(Table1[[#This Row],[21K Gold Price per Gram]])-4)))</f>
        <v>1762.3</v>
      </c>
      <c r="I450" s="1">
        <v>45053</v>
      </c>
      <c r="J450" t="s">
        <v>1316</v>
      </c>
      <c r="K450" s="6">
        <f>IF(RIGHT(Table2[[#This Row],[21K Gold Price per Gram]],4)=" USD",VALUE(LEFT(Table2[[#This Row],[21K Gold Price per Gram]],LEN(Table2[[#This Row],[21K Gold Price per Gram]])-4)))</f>
        <v>56.6</v>
      </c>
    </row>
    <row r="451" spans="1:11" x14ac:dyDescent="0.3">
      <c r="A451" s="1">
        <v>45054</v>
      </c>
      <c r="B451" t="s">
        <v>411</v>
      </c>
      <c r="C451" s="6">
        <f>IF(
    RIGHT(Table1[[#This Row],[21K Gold Price per Gram]],4)=" EGP",
    VALUE(LEFT(Table1[[#This Row],[21K Gold Price per Gram]], LEN(Table1[[#This Row],[21K Gold Price per Gram]])-4)))</f>
        <v>1766.2</v>
      </c>
      <c r="I451" s="1">
        <v>45052</v>
      </c>
      <c r="J451" t="s">
        <v>1316</v>
      </c>
      <c r="K451" s="6">
        <f>IF(RIGHT(Table2[[#This Row],[21K Gold Price per Gram]],4)=" USD",VALUE(LEFT(Table2[[#This Row],[21K Gold Price per Gram]],LEN(Table2[[#This Row],[21K Gold Price per Gram]])-4)))</f>
        <v>56.6</v>
      </c>
    </row>
    <row r="452" spans="1:11" x14ac:dyDescent="0.3">
      <c r="A452" s="1">
        <v>45053</v>
      </c>
      <c r="B452" t="s">
        <v>412</v>
      </c>
      <c r="C452" s="6">
        <f>IF(
    RIGHT(Table1[[#This Row],[21K Gold Price per Gram]],4)=" EGP",
    VALUE(LEFT(Table1[[#This Row],[21K Gold Price per Gram]], LEN(Table1[[#This Row],[21K Gold Price per Gram]])-4)))</f>
        <v>1753.9</v>
      </c>
      <c r="I452" s="1">
        <v>45051</v>
      </c>
      <c r="J452" t="s">
        <v>1315</v>
      </c>
      <c r="K452" s="6">
        <f>IF(RIGHT(Table2[[#This Row],[21K Gold Price per Gram]],4)=" USD",VALUE(LEFT(Table2[[#This Row],[21K Gold Price per Gram]],LEN(Table2[[#This Row],[21K Gold Price per Gram]])-4)))</f>
        <v>56.7</v>
      </c>
    </row>
    <row r="453" spans="1:11" x14ac:dyDescent="0.3">
      <c r="A453" s="1">
        <v>45052</v>
      </c>
      <c r="B453" t="s">
        <v>413</v>
      </c>
      <c r="C453" s="6">
        <f>IF(
    RIGHT(Table1[[#This Row],[21K Gold Price per Gram]],4)=" EGP",
    VALUE(LEFT(Table1[[#This Row],[21K Gold Price per Gram]], LEN(Table1[[#This Row],[21K Gold Price per Gram]])-4)))</f>
        <v>1742.9</v>
      </c>
      <c r="I453" s="1">
        <v>45050</v>
      </c>
      <c r="J453" t="s">
        <v>1323</v>
      </c>
      <c r="K453" s="6">
        <f>IF(RIGHT(Table2[[#This Row],[21K Gold Price per Gram]],4)=" USD",VALUE(LEFT(Table2[[#This Row],[21K Gold Price per Gram]],LEN(Table2[[#This Row],[21K Gold Price per Gram]])-4)))</f>
        <v>57.6</v>
      </c>
    </row>
    <row r="454" spans="1:11" x14ac:dyDescent="0.3">
      <c r="A454" s="1">
        <v>45051</v>
      </c>
      <c r="B454" t="s">
        <v>414</v>
      </c>
      <c r="C454" s="6">
        <f>IF(
    RIGHT(Table1[[#This Row],[21K Gold Price per Gram]],4)=" EGP",
    VALUE(LEFT(Table1[[#This Row],[21K Gold Price per Gram]], LEN(Table1[[#This Row],[21K Gold Price per Gram]])-4)))</f>
        <v>1714.8</v>
      </c>
      <c r="I454" s="1">
        <v>45049</v>
      </c>
      <c r="J454" t="s">
        <v>1310</v>
      </c>
      <c r="K454" s="6">
        <f>IF(RIGHT(Table2[[#This Row],[21K Gold Price per Gram]],4)=" USD",VALUE(LEFT(Table2[[#This Row],[21K Gold Price per Gram]],LEN(Table2[[#This Row],[21K Gold Price per Gram]])-4)))</f>
        <v>57.1</v>
      </c>
    </row>
    <row r="455" spans="1:11" x14ac:dyDescent="0.3">
      <c r="A455" s="1">
        <v>45050</v>
      </c>
      <c r="B455" t="s">
        <v>415</v>
      </c>
      <c r="C455" s="6">
        <f>IF(
    RIGHT(Table1[[#This Row],[21K Gold Price per Gram]],4)=" EGP",
    VALUE(LEFT(Table1[[#This Row],[21K Gold Price per Gram]], LEN(Table1[[#This Row],[21K Gold Price per Gram]])-4)))</f>
        <v>1754.5</v>
      </c>
      <c r="I455" s="1">
        <v>45048</v>
      </c>
      <c r="J455" t="s">
        <v>1315</v>
      </c>
      <c r="K455" s="6">
        <f>IF(RIGHT(Table2[[#This Row],[21K Gold Price per Gram]],4)=" USD",VALUE(LEFT(Table2[[#This Row],[21K Gold Price per Gram]],LEN(Table2[[#This Row],[21K Gold Price per Gram]])-4)))</f>
        <v>56.7</v>
      </c>
    </row>
    <row r="456" spans="1:11" x14ac:dyDescent="0.3">
      <c r="A456" s="1">
        <v>45049</v>
      </c>
      <c r="B456" t="s">
        <v>212</v>
      </c>
      <c r="C456" s="6">
        <f>IF(
    RIGHT(Table1[[#This Row],[21K Gold Price per Gram]],4)=" EGP",
    VALUE(LEFT(Table1[[#This Row],[21K Gold Price per Gram]], LEN(Table1[[#This Row],[21K Gold Price per Gram]])-4)))</f>
        <v>1782.6</v>
      </c>
      <c r="I456" s="1">
        <v>45047</v>
      </c>
      <c r="J456" t="s">
        <v>1329</v>
      </c>
      <c r="K456" s="6">
        <f>IF(RIGHT(Table2[[#This Row],[21K Gold Price per Gram]],4)=" USD",VALUE(LEFT(Table2[[#This Row],[21K Gold Price per Gram]],LEN(Table2[[#This Row],[21K Gold Price per Gram]])-4)))</f>
        <v>55.6</v>
      </c>
    </row>
    <row r="457" spans="1:11" x14ac:dyDescent="0.3">
      <c r="A457" s="1">
        <v>45048</v>
      </c>
      <c r="B457" t="s">
        <v>416</v>
      </c>
      <c r="C457" s="6">
        <f>IF(
    RIGHT(Table1[[#This Row],[21K Gold Price per Gram]],4)=" EGP",
    VALUE(LEFT(Table1[[#This Row],[21K Gold Price per Gram]], LEN(Table1[[#This Row],[21K Gold Price per Gram]])-4)))</f>
        <v>1768.7</v>
      </c>
      <c r="I457" s="1">
        <v>45046</v>
      </c>
      <c r="J457" t="s">
        <v>1319</v>
      </c>
      <c r="K457" s="6">
        <f>IF(RIGHT(Table2[[#This Row],[21K Gold Price per Gram]],4)=" USD",VALUE(LEFT(Table2[[#This Row],[21K Gold Price per Gram]],LEN(Table2[[#This Row],[21K Gold Price per Gram]])-4)))</f>
        <v>55.9</v>
      </c>
    </row>
    <row r="458" spans="1:11" x14ac:dyDescent="0.3">
      <c r="A458" s="1">
        <v>45047</v>
      </c>
      <c r="B458" t="s">
        <v>217</v>
      </c>
      <c r="C458" s="6">
        <f>IF(
    RIGHT(Table1[[#This Row],[21K Gold Price per Gram]],4)=" EGP",
    VALUE(LEFT(Table1[[#This Row],[21K Gold Price per Gram]], LEN(Table1[[#This Row],[21K Gold Price per Gram]])-4)))</f>
        <v>1752</v>
      </c>
      <c r="I458" s="1">
        <v>45045</v>
      </c>
      <c r="J458" t="s">
        <v>1319</v>
      </c>
      <c r="K458" s="6">
        <f>IF(RIGHT(Table2[[#This Row],[21K Gold Price per Gram]],4)=" USD",VALUE(LEFT(Table2[[#This Row],[21K Gold Price per Gram]],LEN(Table2[[#This Row],[21K Gold Price per Gram]])-4)))</f>
        <v>55.9</v>
      </c>
    </row>
    <row r="459" spans="1:11" x14ac:dyDescent="0.3">
      <c r="A459" s="1">
        <v>45046</v>
      </c>
      <c r="B459" t="s">
        <v>417</v>
      </c>
      <c r="C459" s="6">
        <f>IF(
    RIGHT(Table1[[#This Row],[21K Gold Price per Gram]],4)=" EGP",
    VALUE(LEFT(Table1[[#This Row],[21K Gold Price per Gram]], LEN(Table1[[#This Row],[21K Gold Price per Gram]])-4)))</f>
        <v>1726.7</v>
      </c>
      <c r="I459" s="1">
        <v>45044</v>
      </c>
      <c r="J459" t="s">
        <v>1319</v>
      </c>
      <c r="K459" s="6">
        <f>IF(RIGHT(Table2[[#This Row],[21K Gold Price per Gram]],4)=" USD",VALUE(LEFT(Table2[[#This Row],[21K Gold Price per Gram]],LEN(Table2[[#This Row],[21K Gold Price per Gram]])-4)))</f>
        <v>55.9</v>
      </c>
    </row>
    <row r="460" spans="1:11" x14ac:dyDescent="0.3">
      <c r="A460" s="1">
        <v>45045</v>
      </c>
      <c r="B460" t="s">
        <v>418</v>
      </c>
      <c r="C460" s="6">
        <f>IF(
    RIGHT(Table1[[#This Row],[21K Gold Price per Gram]],4)=" EGP",
    VALUE(LEFT(Table1[[#This Row],[21K Gold Price per Gram]], LEN(Table1[[#This Row],[21K Gold Price per Gram]])-4)))</f>
        <v>1725.1</v>
      </c>
      <c r="I460" s="1">
        <v>45043</v>
      </c>
      <c r="J460" t="s">
        <v>1340</v>
      </c>
      <c r="K460" s="6">
        <f>IF(RIGHT(Table2[[#This Row],[21K Gold Price per Gram]],4)=" USD",VALUE(LEFT(Table2[[#This Row],[21K Gold Price per Gram]],LEN(Table2[[#This Row],[21K Gold Price per Gram]])-4)))</f>
        <v>55.8</v>
      </c>
    </row>
    <row r="461" spans="1:11" x14ac:dyDescent="0.3">
      <c r="A461" s="1">
        <v>45044</v>
      </c>
      <c r="B461" t="s">
        <v>265</v>
      </c>
      <c r="C461" s="6">
        <f>IF(
    RIGHT(Table1[[#This Row],[21K Gold Price per Gram]],4)=" EGP",
    VALUE(LEFT(Table1[[#This Row],[21K Gold Price per Gram]], LEN(Table1[[#This Row],[21K Gold Price per Gram]])-4)))</f>
        <v>1713.6</v>
      </c>
      <c r="I461" s="1">
        <v>45042</v>
      </c>
      <c r="J461" t="s">
        <v>1340</v>
      </c>
      <c r="K461" s="6">
        <f>IF(RIGHT(Table2[[#This Row],[21K Gold Price per Gram]],4)=" USD",VALUE(LEFT(Table2[[#This Row],[21K Gold Price per Gram]],LEN(Table2[[#This Row],[21K Gold Price per Gram]])-4)))</f>
        <v>55.8</v>
      </c>
    </row>
    <row r="462" spans="1:11" x14ac:dyDescent="0.3">
      <c r="A462" s="1">
        <v>45043</v>
      </c>
      <c r="B462" t="s">
        <v>419</v>
      </c>
      <c r="C462" s="6">
        <f>IF(
    RIGHT(Table1[[#This Row],[21K Gold Price per Gram]],4)=" EGP",
    VALUE(LEFT(Table1[[#This Row],[21K Gold Price per Gram]], LEN(Table1[[#This Row],[21K Gold Price per Gram]])-4)))</f>
        <v>1726.1</v>
      </c>
      <c r="I462" s="1">
        <v>45041</v>
      </c>
      <c r="J462" t="s">
        <v>1341</v>
      </c>
      <c r="K462" s="6">
        <f>IF(RIGHT(Table2[[#This Row],[21K Gold Price per Gram]],4)=" USD",VALUE(LEFT(Table2[[#This Row],[21K Gold Price per Gram]],LEN(Table2[[#This Row],[21K Gold Price per Gram]])-4)))</f>
        <v>56.1</v>
      </c>
    </row>
    <row r="463" spans="1:11" x14ac:dyDescent="0.3">
      <c r="A463" s="1">
        <v>45042</v>
      </c>
      <c r="B463" t="s">
        <v>420</v>
      </c>
      <c r="C463" s="6">
        <f>IF(
    RIGHT(Table1[[#This Row],[21K Gold Price per Gram]],4)=" EGP",
    VALUE(LEFT(Table1[[#This Row],[21K Gold Price per Gram]], LEN(Table1[[#This Row],[21K Gold Price per Gram]])-4)))</f>
        <v>1725.6</v>
      </c>
      <c r="I463" s="1">
        <v>45040</v>
      </c>
      <c r="J463" t="s">
        <v>1319</v>
      </c>
      <c r="K463" s="6">
        <f>IF(RIGHT(Table2[[#This Row],[21K Gold Price per Gram]],4)=" USD",VALUE(LEFT(Table2[[#This Row],[21K Gold Price per Gram]],LEN(Table2[[#This Row],[21K Gold Price per Gram]])-4)))</f>
        <v>55.9</v>
      </c>
    </row>
    <row r="464" spans="1:11" x14ac:dyDescent="0.3">
      <c r="A464" s="1">
        <v>45041</v>
      </c>
      <c r="B464" t="s">
        <v>404</v>
      </c>
      <c r="C464" s="6">
        <f>IF(
    RIGHT(Table1[[#This Row],[21K Gold Price per Gram]],4)=" EGP",
    VALUE(LEFT(Table1[[#This Row],[21K Gold Price per Gram]], LEN(Table1[[#This Row],[21K Gold Price per Gram]])-4)))</f>
        <v>1727.7</v>
      </c>
      <c r="I464" s="1">
        <v>45039</v>
      </c>
      <c r="J464" t="s">
        <v>1330</v>
      </c>
      <c r="K464" s="6">
        <f>IF(RIGHT(Table2[[#This Row],[21K Gold Price per Gram]],4)=" USD",VALUE(LEFT(Table2[[#This Row],[21K Gold Price per Gram]],LEN(Table2[[#This Row],[21K Gold Price per Gram]])-4)))</f>
        <v>55.7</v>
      </c>
    </row>
    <row r="465" spans="1:11" x14ac:dyDescent="0.3">
      <c r="A465" s="1">
        <v>45040</v>
      </c>
      <c r="B465" t="s">
        <v>421</v>
      </c>
      <c r="C465" s="6">
        <f>IF(
    RIGHT(Table1[[#This Row],[21K Gold Price per Gram]],4)=" EGP",
    VALUE(LEFT(Table1[[#This Row],[21K Gold Price per Gram]], LEN(Table1[[#This Row],[21K Gold Price per Gram]])-4)))</f>
        <v>1733.3</v>
      </c>
      <c r="I465" s="1">
        <v>45038</v>
      </c>
      <c r="J465" t="s">
        <v>1330</v>
      </c>
      <c r="K465" s="6">
        <f>IF(RIGHT(Table2[[#This Row],[21K Gold Price per Gram]],4)=" USD",VALUE(LEFT(Table2[[#This Row],[21K Gold Price per Gram]],LEN(Table2[[#This Row],[21K Gold Price per Gram]])-4)))</f>
        <v>55.7</v>
      </c>
    </row>
    <row r="466" spans="1:11" x14ac:dyDescent="0.3">
      <c r="A466" s="1">
        <v>45039</v>
      </c>
      <c r="B466" t="s">
        <v>422</v>
      </c>
      <c r="C466" s="6">
        <f>IF(
    RIGHT(Table1[[#This Row],[21K Gold Price per Gram]],4)=" EGP",
    VALUE(LEFT(Table1[[#This Row],[21K Gold Price per Gram]], LEN(Table1[[#This Row],[21K Gold Price per Gram]])-4)))</f>
        <v>1726.2</v>
      </c>
      <c r="I466" s="1">
        <v>45037</v>
      </c>
      <c r="J466" t="s">
        <v>1330</v>
      </c>
      <c r="K466" s="6">
        <f>IF(RIGHT(Table2[[#This Row],[21K Gold Price per Gram]],4)=" USD",VALUE(LEFT(Table2[[#This Row],[21K Gold Price per Gram]],LEN(Table2[[#This Row],[21K Gold Price per Gram]])-4)))</f>
        <v>55.7</v>
      </c>
    </row>
    <row r="467" spans="1:11" x14ac:dyDescent="0.3">
      <c r="A467" s="1">
        <v>45038</v>
      </c>
      <c r="B467" t="s">
        <v>423</v>
      </c>
      <c r="C467" s="6">
        <f>IF(
    RIGHT(Table1[[#This Row],[21K Gold Price per Gram]],4)=" EGP",
    VALUE(LEFT(Table1[[#This Row],[21K Gold Price per Gram]], LEN(Table1[[#This Row],[21K Gold Price per Gram]])-4)))</f>
        <v>1720.9</v>
      </c>
      <c r="I467" s="1">
        <v>45036</v>
      </c>
      <c r="J467" t="s">
        <v>1318</v>
      </c>
      <c r="K467" s="6">
        <f>IF(RIGHT(Table2[[#This Row],[21K Gold Price per Gram]],4)=" USD",VALUE(LEFT(Table2[[#This Row],[21K Gold Price per Gram]],LEN(Table2[[#This Row],[21K Gold Price per Gram]])-4)))</f>
        <v>56.3</v>
      </c>
    </row>
    <row r="468" spans="1:11" x14ac:dyDescent="0.3">
      <c r="A468" s="1">
        <v>45037</v>
      </c>
      <c r="B468" t="s">
        <v>424</v>
      </c>
      <c r="C468" s="6">
        <f>IF(
    RIGHT(Table1[[#This Row],[21K Gold Price per Gram]],4)=" EGP",
    VALUE(LEFT(Table1[[#This Row],[21K Gold Price per Gram]], LEN(Table1[[#This Row],[21K Gold Price per Gram]])-4)))</f>
        <v>1705.5</v>
      </c>
      <c r="I468" s="1">
        <v>45035</v>
      </c>
      <c r="J468" t="s">
        <v>1320</v>
      </c>
      <c r="K468" s="6">
        <f>IF(RIGHT(Table2[[#This Row],[21K Gold Price per Gram]],4)=" USD",VALUE(LEFT(Table2[[#This Row],[21K Gold Price per Gram]],LEN(Table2[[#This Row],[21K Gold Price per Gram]])-4)))</f>
        <v>56</v>
      </c>
    </row>
    <row r="469" spans="1:11" x14ac:dyDescent="0.3">
      <c r="A469" s="1">
        <v>45036</v>
      </c>
      <c r="B469" t="s">
        <v>425</v>
      </c>
      <c r="C469" s="6">
        <f>IF(
    RIGHT(Table1[[#This Row],[21K Gold Price per Gram]],4)=" EGP",
    VALUE(LEFT(Table1[[#This Row],[21K Gold Price per Gram]], LEN(Table1[[#This Row],[21K Gold Price per Gram]])-4)))</f>
        <v>1720.3</v>
      </c>
      <c r="I469" s="1">
        <v>45034</v>
      </c>
      <c r="J469" t="s">
        <v>1318</v>
      </c>
      <c r="K469" s="6">
        <f>IF(RIGHT(Table2[[#This Row],[21K Gold Price per Gram]],4)=" USD",VALUE(LEFT(Table2[[#This Row],[21K Gold Price per Gram]],LEN(Table2[[#This Row],[21K Gold Price per Gram]])-4)))</f>
        <v>56.3</v>
      </c>
    </row>
    <row r="470" spans="1:11" x14ac:dyDescent="0.3">
      <c r="A470" s="1">
        <v>45035</v>
      </c>
      <c r="B470" t="s">
        <v>426</v>
      </c>
      <c r="C470" s="6">
        <f>IF(
    RIGHT(Table1[[#This Row],[21K Gold Price per Gram]],4)=" EGP",
    VALUE(LEFT(Table1[[#This Row],[21K Gold Price per Gram]], LEN(Table1[[#This Row],[21K Gold Price per Gram]])-4)))</f>
        <v>1739.6</v>
      </c>
      <c r="I470" s="1">
        <v>45033</v>
      </c>
      <c r="J470" t="s">
        <v>1341</v>
      </c>
      <c r="K470" s="6">
        <f>IF(RIGHT(Table2[[#This Row],[21K Gold Price per Gram]],4)=" USD",VALUE(LEFT(Table2[[#This Row],[21K Gold Price per Gram]],LEN(Table2[[#This Row],[21K Gold Price per Gram]])-4)))</f>
        <v>56.1</v>
      </c>
    </row>
    <row r="471" spans="1:11" x14ac:dyDescent="0.3">
      <c r="A471" s="1">
        <v>45034</v>
      </c>
      <c r="B471" t="s">
        <v>427</v>
      </c>
      <c r="C471" s="6">
        <f>IF(
    RIGHT(Table1[[#This Row],[21K Gold Price per Gram]],4)=" EGP",
    VALUE(LEFT(Table1[[#This Row],[21K Gold Price per Gram]], LEN(Table1[[#This Row],[21K Gold Price per Gram]])-4)))</f>
        <v>1730.9</v>
      </c>
      <c r="I471" s="1">
        <v>45032</v>
      </c>
      <c r="J471" t="s">
        <v>1318</v>
      </c>
      <c r="K471" s="6">
        <f>IF(RIGHT(Table2[[#This Row],[21K Gold Price per Gram]],4)=" USD",VALUE(LEFT(Table2[[#This Row],[21K Gold Price per Gram]],LEN(Table2[[#This Row],[21K Gold Price per Gram]])-4)))</f>
        <v>56.3</v>
      </c>
    </row>
    <row r="472" spans="1:11" x14ac:dyDescent="0.3">
      <c r="A472" s="1">
        <v>45033</v>
      </c>
      <c r="B472" t="s">
        <v>428</v>
      </c>
      <c r="C472" s="6">
        <f>IF(
    RIGHT(Table1[[#This Row],[21K Gold Price per Gram]],4)=" EGP",
    VALUE(LEFT(Table1[[#This Row],[21K Gold Price per Gram]], LEN(Table1[[#This Row],[21K Gold Price per Gram]])-4)))</f>
        <v>1739.5</v>
      </c>
      <c r="I472" s="1">
        <v>45031</v>
      </c>
      <c r="J472" t="s">
        <v>1318</v>
      </c>
      <c r="K472" s="6">
        <f>IF(RIGHT(Table2[[#This Row],[21K Gold Price per Gram]],4)=" USD",VALUE(LEFT(Table2[[#This Row],[21K Gold Price per Gram]],LEN(Table2[[#This Row],[21K Gold Price per Gram]])-4)))</f>
        <v>56.3</v>
      </c>
    </row>
    <row r="473" spans="1:11" x14ac:dyDescent="0.3">
      <c r="A473" s="1">
        <v>45032</v>
      </c>
      <c r="B473" t="s">
        <v>429</v>
      </c>
      <c r="C473" s="6">
        <f>IF(
    RIGHT(Table1[[#This Row],[21K Gold Price per Gram]],4)=" EGP",
    VALUE(LEFT(Table1[[#This Row],[21K Gold Price per Gram]], LEN(Table1[[#This Row],[21K Gold Price per Gram]])-4)))</f>
        <v>1732.2</v>
      </c>
      <c r="I473" s="1">
        <v>45030</v>
      </c>
      <c r="J473" t="s">
        <v>1318</v>
      </c>
      <c r="K473" s="6">
        <f>IF(RIGHT(Table2[[#This Row],[21K Gold Price per Gram]],4)=" USD",VALUE(LEFT(Table2[[#This Row],[21K Gold Price per Gram]],LEN(Table2[[#This Row],[21K Gold Price per Gram]])-4)))</f>
        <v>56.3</v>
      </c>
    </row>
    <row r="474" spans="1:11" x14ac:dyDescent="0.3">
      <c r="A474" s="1">
        <v>45031</v>
      </c>
      <c r="B474" t="s">
        <v>261</v>
      </c>
      <c r="C474" s="6">
        <f>IF(
    RIGHT(Table1[[#This Row],[21K Gold Price per Gram]],4)=" EGP",
    VALUE(LEFT(Table1[[#This Row],[21K Gold Price per Gram]], LEN(Table1[[#This Row],[21K Gold Price per Gram]])-4)))</f>
        <v>1741.7</v>
      </c>
      <c r="I474" s="1">
        <v>45029</v>
      </c>
      <c r="J474" t="s">
        <v>1321</v>
      </c>
      <c r="K474" s="6">
        <f>IF(RIGHT(Table2[[#This Row],[21K Gold Price per Gram]],4)=" USD",VALUE(LEFT(Table2[[#This Row],[21K Gold Price per Gram]],LEN(Table2[[#This Row],[21K Gold Price per Gram]])-4)))</f>
        <v>57.3</v>
      </c>
    </row>
    <row r="475" spans="1:11" x14ac:dyDescent="0.3">
      <c r="A475" s="1">
        <v>45030</v>
      </c>
      <c r="B475" t="s">
        <v>430</v>
      </c>
      <c r="C475" s="6">
        <f>IF(
    RIGHT(Table1[[#This Row],[21K Gold Price per Gram]],4)=" EGP",
    VALUE(LEFT(Table1[[#This Row],[21K Gold Price per Gram]], LEN(Table1[[#This Row],[21K Gold Price per Gram]])-4)))</f>
        <v>1732.6</v>
      </c>
      <c r="I475" s="1">
        <v>45028</v>
      </c>
      <c r="J475" t="s">
        <v>1316</v>
      </c>
      <c r="K475" s="6">
        <f>IF(RIGHT(Table2[[#This Row],[21K Gold Price per Gram]],4)=" USD",VALUE(LEFT(Table2[[#This Row],[21K Gold Price per Gram]],LEN(Table2[[#This Row],[21K Gold Price per Gram]])-4)))</f>
        <v>56.6</v>
      </c>
    </row>
    <row r="476" spans="1:11" x14ac:dyDescent="0.3">
      <c r="A476" s="1">
        <v>45029</v>
      </c>
      <c r="B476" t="s">
        <v>431</v>
      </c>
      <c r="C476" s="6">
        <f>IF(
    RIGHT(Table1[[#This Row],[21K Gold Price per Gram]],4)=" EGP",
    VALUE(LEFT(Table1[[#This Row],[21K Gold Price per Gram]], LEN(Table1[[#This Row],[21K Gold Price per Gram]])-4)))</f>
        <v>1740.6</v>
      </c>
      <c r="I476" s="1">
        <v>45027</v>
      </c>
      <c r="J476" t="s">
        <v>1318</v>
      </c>
      <c r="K476" s="6">
        <f>IF(RIGHT(Table2[[#This Row],[21K Gold Price per Gram]],4)=" USD",VALUE(LEFT(Table2[[#This Row],[21K Gold Price per Gram]],LEN(Table2[[#This Row],[21K Gold Price per Gram]])-4)))</f>
        <v>56.3</v>
      </c>
    </row>
    <row r="477" spans="1:11" x14ac:dyDescent="0.3">
      <c r="A477" s="1">
        <v>45028</v>
      </c>
      <c r="B477" t="s">
        <v>432</v>
      </c>
      <c r="C477" s="6">
        <f>IF(
    RIGHT(Table1[[#This Row],[21K Gold Price per Gram]],4)=" EGP",
    VALUE(LEFT(Table1[[#This Row],[21K Gold Price per Gram]], LEN(Table1[[#This Row],[21K Gold Price per Gram]])-4)))</f>
        <v>1771.6</v>
      </c>
      <c r="I477" s="1">
        <v>45026</v>
      </c>
      <c r="J477" t="s">
        <v>1319</v>
      </c>
      <c r="K477" s="6">
        <f>IF(RIGHT(Table2[[#This Row],[21K Gold Price per Gram]],4)=" USD",VALUE(LEFT(Table2[[#This Row],[21K Gold Price per Gram]],LEN(Table2[[#This Row],[21K Gold Price per Gram]])-4)))</f>
        <v>55.9</v>
      </c>
    </row>
    <row r="478" spans="1:11" x14ac:dyDescent="0.3">
      <c r="A478" s="1">
        <v>45027</v>
      </c>
      <c r="B478" t="s">
        <v>433</v>
      </c>
      <c r="C478" s="6">
        <f>IF(
    RIGHT(Table1[[#This Row],[21K Gold Price per Gram]],4)=" EGP",
    VALUE(LEFT(Table1[[#This Row],[21K Gold Price per Gram]], LEN(Table1[[#This Row],[21K Gold Price per Gram]])-4)))</f>
        <v>1748.4</v>
      </c>
      <c r="I478" s="1">
        <v>45025</v>
      </c>
      <c r="J478" t="s">
        <v>1342</v>
      </c>
      <c r="K478" s="6">
        <f>IF(RIGHT(Table2[[#This Row],[21K Gold Price per Gram]],4)=" USD",VALUE(LEFT(Table2[[#This Row],[21K Gold Price per Gram]],LEN(Table2[[#This Row],[21K Gold Price per Gram]])-4)))</f>
        <v>56.4</v>
      </c>
    </row>
    <row r="479" spans="1:11" x14ac:dyDescent="0.3">
      <c r="A479" s="1">
        <v>45026</v>
      </c>
      <c r="B479" t="s">
        <v>434</v>
      </c>
      <c r="C479" s="6">
        <f>IF(
    RIGHT(Table1[[#This Row],[21K Gold Price per Gram]],4)=" EGP",
    VALUE(LEFT(Table1[[#This Row],[21K Gold Price per Gram]], LEN(Table1[[#This Row],[21K Gold Price per Gram]])-4)))</f>
        <v>1733.8</v>
      </c>
      <c r="I479" s="1">
        <v>45024</v>
      </c>
      <c r="J479" t="s">
        <v>1342</v>
      </c>
      <c r="K479" s="6">
        <f>IF(RIGHT(Table2[[#This Row],[21K Gold Price per Gram]],4)=" USD",VALUE(LEFT(Table2[[#This Row],[21K Gold Price per Gram]],LEN(Table2[[#This Row],[21K Gold Price per Gram]])-4)))</f>
        <v>56.4</v>
      </c>
    </row>
    <row r="480" spans="1:11" x14ac:dyDescent="0.3">
      <c r="A480" s="1">
        <v>45025</v>
      </c>
      <c r="B480" t="s">
        <v>435</v>
      </c>
      <c r="C480" s="6">
        <f>IF(
    RIGHT(Table1[[#This Row],[21K Gold Price per Gram]],4)=" EGP",
    VALUE(LEFT(Table1[[#This Row],[21K Gold Price per Gram]], LEN(Table1[[#This Row],[21K Gold Price per Gram]])-4)))</f>
        <v>1737.7</v>
      </c>
      <c r="I480" s="1">
        <v>45023</v>
      </c>
      <c r="J480" t="s">
        <v>1342</v>
      </c>
      <c r="K480" s="6">
        <f>IF(RIGHT(Table2[[#This Row],[21K Gold Price per Gram]],4)=" USD",VALUE(LEFT(Table2[[#This Row],[21K Gold Price per Gram]],LEN(Table2[[#This Row],[21K Gold Price per Gram]])-4)))</f>
        <v>56.4</v>
      </c>
    </row>
    <row r="481" spans="1:11" x14ac:dyDescent="0.3">
      <c r="A481" s="1">
        <v>45024</v>
      </c>
      <c r="B481" t="s">
        <v>436</v>
      </c>
      <c r="C481" s="6">
        <f>IF(
    RIGHT(Table1[[#This Row],[21K Gold Price per Gram]],4)=" EGP",
    VALUE(LEFT(Table1[[#This Row],[21K Gold Price per Gram]], LEN(Table1[[#This Row],[21K Gold Price per Gram]])-4)))</f>
        <v>1728.8</v>
      </c>
      <c r="I481" s="1">
        <v>45022</v>
      </c>
      <c r="J481" t="s">
        <v>1318</v>
      </c>
      <c r="K481" s="6">
        <f>IF(RIGHT(Table2[[#This Row],[21K Gold Price per Gram]],4)=" USD",VALUE(LEFT(Table2[[#This Row],[21K Gold Price per Gram]],LEN(Table2[[#This Row],[21K Gold Price per Gram]])-4)))</f>
        <v>56.3</v>
      </c>
    </row>
    <row r="482" spans="1:11" x14ac:dyDescent="0.3">
      <c r="A482" s="1">
        <v>45023</v>
      </c>
      <c r="B482" t="s">
        <v>437</v>
      </c>
      <c r="C482" s="6">
        <f>IF(
    RIGHT(Table1[[#This Row],[21K Gold Price per Gram]],4)=" EGP",
    VALUE(LEFT(Table1[[#This Row],[21K Gold Price per Gram]], LEN(Table1[[#This Row],[21K Gold Price per Gram]])-4)))</f>
        <v>1733.2</v>
      </c>
      <c r="I482" s="1">
        <v>45021</v>
      </c>
      <c r="J482" t="s">
        <v>1313</v>
      </c>
      <c r="K482" s="6">
        <f>IF(RIGHT(Table2[[#This Row],[21K Gold Price per Gram]],4)=" USD",VALUE(LEFT(Table2[[#This Row],[21K Gold Price per Gram]],LEN(Table2[[#This Row],[21K Gold Price per Gram]])-4)))</f>
        <v>56.8</v>
      </c>
    </row>
    <row r="483" spans="1:11" x14ac:dyDescent="0.3">
      <c r="A483" s="1">
        <v>45022</v>
      </c>
      <c r="B483" t="s">
        <v>438</v>
      </c>
      <c r="C483" s="6">
        <f>IF(
    RIGHT(Table1[[#This Row],[21K Gold Price per Gram]],4)=" EGP",
    VALUE(LEFT(Table1[[#This Row],[21K Gold Price per Gram]], LEN(Table1[[#This Row],[21K Gold Price per Gram]])-4)))</f>
        <v>1742.3</v>
      </c>
      <c r="I483" s="1">
        <v>45020</v>
      </c>
      <c r="J483" t="s">
        <v>1313</v>
      </c>
      <c r="K483" s="6">
        <f>IF(RIGHT(Table2[[#This Row],[21K Gold Price per Gram]],4)=" USD",VALUE(LEFT(Table2[[#This Row],[21K Gold Price per Gram]],LEN(Table2[[#This Row],[21K Gold Price per Gram]])-4)))</f>
        <v>56.8</v>
      </c>
    </row>
    <row r="484" spans="1:11" x14ac:dyDescent="0.3">
      <c r="A484" s="1">
        <v>45021</v>
      </c>
      <c r="B484" t="s">
        <v>439</v>
      </c>
      <c r="C484" s="6">
        <f>IF(
    RIGHT(Table1[[#This Row],[21K Gold Price per Gram]],4)=" EGP",
    VALUE(LEFT(Table1[[#This Row],[21K Gold Price per Gram]], LEN(Table1[[#This Row],[21K Gold Price per Gram]])-4)))</f>
        <v>1741.1</v>
      </c>
      <c r="I484" s="1">
        <v>45019</v>
      </c>
      <c r="J484" t="s">
        <v>1340</v>
      </c>
      <c r="K484" s="6">
        <f>IF(RIGHT(Table2[[#This Row],[21K Gold Price per Gram]],4)=" USD",VALUE(LEFT(Table2[[#This Row],[21K Gold Price per Gram]],LEN(Table2[[#This Row],[21K Gold Price per Gram]])-4)))</f>
        <v>55.8</v>
      </c>
    </row>
    <row r="485" spans="1:11" x14ac:dyDescent="0.3">
      <c r="A485" s="1">
        <v>45020</v>
      </c>
      <c r="B485" t="s">
        <v>440</v>
      </c>
      <c r="C485" s="6">
        <f>IF(
    RIGHT(Table1[[#This Row],[21K Gold Price per Gram]],4)=" EGP",
    VALUE(LEFT(Table1[[#This Row],[21K Gold Price per Gram]], LEN(Table1[[#This Row],[21K Gold Price per Gram]])-4)))</f>
        <v>1754.4</v>
      </c>
      <c r="I485" s="1">
        <v>45018</v>
      </c>
      <c r="J485" t="s">
        <v>1339</v>
      </c>
      <c r="K485" s="6">
        <f>IF(RIGHT(Table2[[#This Row],[21K Gold Price per Gram]],4)=" USD",VALUE(LEFT(Table2[[#This Row],[21K Gold Price per Gram]],LEN(Table2[[#This Row],[21K Gold Price per Gram]])-4)))</f>
        <v>55.3</v>
      </c>
    </row>
    <row r="486" spans="1:11" x14ac:dyDescent="0.3">
      <c r="A486" s="1">
        <v>45019</v>
      </c>
      <c r="B486" t="s">
        <v>415</v>
      </c>
      <c r="C486" s="6">
        <f>IF(
    RIGHT(Table1[[#This Row],[21K Gold Price per Gram]],4)=" EGP",
    VALUE(LEFT(Table1[[#This Row],[21K Gold Price per Gram]], LEN(Table1[[#This Row],[21K Gold Price per Gram]])-4)))</f>
        <v>1754.5</v>
      </c>
      <c r="I486" s="1">
        <v>45017</v>
      </c>
      <c r="J486" t="s">
        <v>1339</v>
      </c>
      <c r="K486" s="6">
        <f>IF(RIGHT(Table2[[#This Row],[21K Gold Price per Gram]],4)=" USD",VALUE(LEFT(Table2[[#This Row],[21K Gold Price per Gram]],LEN(Table2[[#This Row],[21K Gold Price per Gram]])-4)))</f>
        <v>55.3</v>
      </c>
    </row>
    <row r="487" spans="1:11" x14ac:dyDescent="0.3">
      <c r="A487" s="1">
        <v>45018</v>
      </c>
      <c r="B487" t="s">
        <v>441</v>
      </c>
      <c r="C487" s="6">
        <f>IF(
    RIGHT(Table1[[#This Row],[21K Gold Price per Gram]],4)=" EGP",
    VALUE(LEFT(Table1[[#This Row],[21K Gold Price per Gram]], LEN(Table1[[#This Row],[21K Gold Price per Gram]])-4)))</f>
        <v>1723.5</v>
      </c>
      <c r="I487" s="1">
        <v>45016</v>
      </c>
      <c r="J487" t="s">
        <v>1339</v>
      </c>
      <c r="K487" s="6">
        <f>IF(RIGHT(Table2[[#This Row],[21K Gold Price per Gram]],4)=" USD",VALUE(LEFT(Table2[[#This Row],[21K Gold Price per Gram]],LEN(Table2[[#This Row],[21K Gold Price per Gram]])-4)))</f>
        <v>55.3</v>
      </c>
    </row>
    <row r="488" spans="1:11" x14ac:dyDescent="0.3">
      <c r="A488" s="1">
        <v>45017</v>
      </c>
      <c r="B488" t="s">
        <v>442</v>
      </c>
      <c r="C488" s="6">
        <f>IF(
    RIGHT(Table1[[#This Row],[21K Gold Price per Gram]],4)=" EGP",
    VALUE(LEFT(Table1[[#This Row],[21K Gold Price per Gram]], LEN(Table1[[#This Row],[21K Gold Price per Gram]])-4)))</f>
        <v>1703</v>
      </c>
      <c r="I488" s="1">
        <v>45015</v>
      </c>
      <c r="J488" t="s">
        <v>1330</v>
      </c>
      <c r="K488" s="6">
        <f>IF(RIGHT(Table2[[#This Row],[21K Gold Price per Gram]],4)=" USD",VALUE(LEFT(Table2[[#This Row],[21K Gold Price per Gram]],LEN(Table2[[#This Row],[21K Gold Price per Gram]])-4)))</f>
        <v>55.7</v>
      </c>
    </row>
    <row r="489" spans="1:11" x14ac:dyDescent="0.3">
      <c r="A489" s="1">
        <v>45016</v>
      </c>
      <c r="B489" t="s">
        <v>443</v>
      </c>
      <c r="C489" s="6">
        <f>IF(
    RIGHT(Table1[[#This Row],[21K Gold Price per Gram]],4)=" EGP",
    VALUE(LEFT(Table1[[#This Row],[21K Gold Price per Gram]], LEN(Table1[[#This Row],[21K Gold Price per Gram]])-4)))</f>
        <v>1699.3</v>
      </c>
      <c r="I489" s="1">
        <v>45014</v>
      </c>
      <c r="J489" t="s">
        <v>1334</v>
      </c>
      <c r="K489" s="6">
        <f>IF(RIGHT(Table2[[#This Row],[21K Gold Price per Gram]],4)=" USD",VALUE(LEFT(Table2[[#This Row],[21K Gold Price per Gram]],LEN(Table2[[#This Row],[21K Gold Price per Gram]])-4)))</f>
        <v>55.2</v>
      </c>
    </row>
    <row r="490" spans="1:11" x14ac:dyDescent="0.3">
      <c r="A490" s="1">
        <v>45015</v>
      </c>
      <c r="B490" t="s">
        <v>383</v>
      </c>
      <c r="C490" s="6">
        <f>IF(
    RIGHT(Table1[[#This Row],[21K Gold Price per Gram]],4)=" EGP",
    VALUE(LEFT(Table1[[#This Row],[21K Gold Price per Gram]], LEN(Table1[[#This Row],[21K Gold Price per Gram]])-4)))</f>
        <v>1704.2</v>
      </c>
      <c r="I490" s="1">
        <v>45013</v>
      </c>
      <c r="J490" t="s">
        <v>1343</v>
      </c>
      <c r="K490" s="6">
        <f>IF(RIGHT(Table2[[#This Row],[21K Gold Price per Gram]],4)=" USD",VALUE(LEFT(Table2[[#This Row],[21K Gold Price per Gram]],LEN(Table2[[#This Row],[21K Gold Price per Gram]])-4)))</f>
        <v>55.4</v>
      </c>
    </row>
    <row r="491" spans="1:11" x14ac:dyDescent="0.3">
      <c r="A491" s="1">
        <v>45014</v>
      </c>
      <c r="B491" t="s">
        <v>425</v>
      </c>
      <c r="C491" s="6">
        <f>IF(
    RIGHT(Table1[[#This Row],[21K Gold Price per Gram]],4)=" EGP",
    VALUE(LEFT(Table1[[#This Row],[21K Gold Price per Gram]], LEN(Table1[[#This Row],[21K Gold Price per Gram]])-4)))</f>
        <v>1720.3</v>
      </c>
      <c r="I491" s="1">
        <v>45012</v>
      </c>
      <c r="J491" t="s">
        <v>1338</v>
      </c>
      <c r="K491" s="6">
        <f>IF(RIGHT(Table2[[#This Row],[21K Gold Price per Gram]],4)=" USD",VALUE(LEFT(Table2[[#This Row],[21K Gold Price per Gram]],LEN(Table2[[#This Row],[21K Gold Price per Gram]])-4)))</f>
        <v>55</v>
      </c>
    </row>
    <row r="492" spans="1:11" x14ac:dyDescent="0.3">
      <c r="A492" s="1">
        <v>45013</v>
      </c>
      <c r="B492" t="s">
        <v>444</v>
      </c>
      <c r="C492" s="6">
        <f>IF(
    RIGHT(Table1[[#This Row],[21K Gold Price per Gram]],4)=" EGP",
    VALUE(LEFT(Table1[[#This Row],[21K Gold Price per Gram]], LEN(Table1[[#This Row],[21K Gold Price per Gram]])-4)))</f>
        <v>1699</v>
      </c>
      <c r="I492" s="1">
        <v>45011</v>
      </c>
      <c r="J492" t="s">
        <v>1329</v>
      </c>
      <c r="K492" s="6">
        <f>IF(RIGHT(Table2[[#This Row],[21K Gold Price per Gram]],4)=" USD",VALUE(LEFT(Table2[[#This Row],[21K Gold Price per Gram]],LEN(Table2[[#This Row],[21K Gold Price per Gram]])-4)))</f>
        <v>55.6</v>
      </c>
    </row>
    <row r="493" spans="1:11" x14ac:dyDescent="0.3">
      <c r="A493" s="1">
        <v>45012</v>
      </c>
      <c r="B493" t="s">
        <v>240</v>
      </c>
      <c r="C493" s="6">
        <f>IF(
    RIGHT(Table1[[#This Row],[21K Gold Price per Gram]],4)=" EGP",
    VALUE(LEFT(Table1[[#This Row],[21K Gold Price per Gram]], LEN(Table1[[#This Row],[21K Gold Price per Gram]])-4)))</f>
        <v>1713.2</v>
      </c>
      <c r="I493" s="1">
        <v>45010</v>
      </c>
      <c r="J493" t="s">
        <v>1329</v>
      </c>
      <c r="K493" s="6">
        <f>IF(RIGHT(Table2[[#This Row],[21K Gold Price per Gram]],4)=" USD",VALUE(LEFT(Table2[[#This Row],[21K Gold Price per Gram]],LEN(Table2[[#This Row],[21K Gold Price per Gram]])-4)))</f>
        <v>55.6</v>
      </c>
    </row>
    <row r="494" spans="1:11" x14ac:dyDescent="0.3">
      <c r="A494" s="1">
        <v>45011</v>
      </c>
      <c r="B494" t="s">
        <v>445</v>
      </c>
      <c r="C494" s="6">
        <f>IF(
    RIGHT(Table1[[#This Row],[21K Gold Price per Gram]],4)=" EGP",
    VALUE(LEFT(Table1[[#This Row],[21K Gold Price per Gram]], LEN(Table1[[#This Row],[21K Gold Price per Gram]])-4)))</f>
        <v>1698.1</v>
      </c>
      <c r="I494" s="1">
        <v>45009</v>
      </c>
      <c r="J494" t="s">
        <v>1371</v>
      </c>
      <c r="K494" s="6">
        <f>IF(RIGHT(Table2[[#This Row],[21K Gold Price per Gram]],4)=" USD",VALUE(LEFT(Table2[[#This Row],[21K Gold Price per Gram]],LEN(Table2[[#This Row],[21K Gold Price per Gram]])-4)))</f>
        <v>55.5</v>
      </c>
    </row>
    <row r="495" spans="1:11" x14ac:dyDescent="0.3">
      <c r="A495" s="1">
        <v>45010</v>
      </c>
      <c r="B495" t="s">
        <v>446</v>
      </c>
      <c r="C495" s="6">
        <f>IF(
    RIGHT(Table1[[#This Row],[21K Gold Price per Gram]],4)=" EGP",
    VALUE(LEFT(Table1[[#This Row],[21K Gold Price per Gram]], LEN(Table1[[#This Row],[21K Gold Price per Gram]])-4)))</f>
        <v>1715</v>
      </c>
      <c r="I495" s="1">
        <v>45008</v>
      </c>
      <c r="J495" t="s">
        <v>1341</v>
      </c>
      <c r="K495" s="6">
        <f>IF(RIGHT(Table2[[#This Row],[21K Gold Price per Gram]],4)=" USD",VALUE(LEFT(Table2[[#This Row],[21K Gold Price per Gram]],LEN(Table2[[#This Row],[21K Gold Price per Gram]])-4)))</f>
        <v>56.1</v>
      </c>
    </row>
    <row r="496" spans="1:11" x14ac:dyDescent="0.3">
      <c r="A496" s="1">
        <v>45009</v>
      </c>
      <c r="B496" t="s">
        <v>447</v>
      </c>
      <c r="C496" s="6">
        <f>IF(
    RIGHT(Table1[[#This Row],[21K Gold Price per Gram]],4)=" EGP",
    VALUE(LEFT(Table1[[#This Row],[21K Gold Price per Gram]], LEN(Table1[[#This Row],[21K Gold Price per Gram]])-4)))</f>
        <v>1714.2</v>
      </c>
      <c r="I496" s="1">
        <v>45007</v>
      </c>
      <c r="J496" t="s">
        <v>1343</v>
      </c>
      <c r="K496" s="6">
        <f>IF(RIGHT(Table2[[#This Row],[21K Gold Price per Gram]],4)=" USD",VALUE(LEFT(Table2[[#This Row],[21K Gold Price per Gram]],LEN(Table2[[#This Row],[21K Gold Price per Gram]])-4)))</f>
        <v>55.4</v>
      </c>
    </row>
    <row r="497" spans="1:11" x14ac:dyDescent="0.3">
      <c r="A497" s="1">
        <v>45008</v>
      </c>
      <c r="B497" t="s">
        <v>401</v>
      </c>
      <c r="C497" s="6">
        <f>IF(
    RIGHT(Table1[[#This Row],[21K Gold Price per Gram]],4)=" EGP",
    VALUE(LEFT(Table1[[#This Row],[21K Gold Price per Gram]], LEN(Table1[[#This Row],[21K Gold Price per Gram]])-4)))</f>
        <v>1715.4</v>
      </c>
      <c r="I497" s="1">
        <v>45006</v>
      </c>
      <c r="J497" t="s">
        <v>1364</v>
      </c>
      <c r="K497" s="6">
        <f>IF(RIGHT(Table2[[#This Row],[21K Gold Price per Gram]],4)=" USD",VALUE(LEFT(Table2[[#This Row],[21K Gold Price per Gram]],LEN(Table2[[#This Row],[21K Gold Price per Gram]])-4)))</f>
        <v>54.5</v>
      </c>
    </row>
    <row r="498" spans="1:11" x14ac:dyDescent="0.3">
      <c r="A498" s="1">
        <v>45007</v>
      </c>
      <c r="B498" t="s">
        <v>448</v>
      </c>
      <c r="C498" s="6">
        <f>IF(
    RIGHT(Table1[[#This Row],[21K Gold Price per Gram]],4)=" EGP",
    VALUE(LEFT(Table1[[#This Row],[21K Gold Price per Gram]], LEN(Table1[[#This Row],[21K Gold Price per Gram]])-4)))</f>
        <v>1737</v>
      </c>
      <c r="I498" s="1">
        <v>45005</v>
      </c>
      <c r="J498" t="s">
        <v>1329</v>
      </c>
      <c r="K498" s="6">
        <f>IF(RIGHT(Table2[[#This Row],[21K Gold Price per Gram]],4)=" USD",VALUE(LEFT(Table2[[#This Row],[21K Gold Price per Gram]],LEN(Table2[[#This Row],[21K Gold Price per Gram]])-4)))</f>
        <v>55.6</v>
      </c>
    </row>
    <row r="499" spans="1:11" x14ac:dyDescent="0.3">
      <c r="A499" s="1">
        <v>45006</v>
      </c>
      <c r="B499" t="s">
        <v>449</v>
      </c>
      <c r="C499" s="6">
        <f>IF(
    RIGHT(Table1[[#This Row],[21K Gold Price per Gram]],4)=" EGP",
    VALUE(LEFT(Table1[[#This Row],[21K Gold Price per Gram]], LEN(Table1[[#This Row],[21K Gold Price per Gram]])-4)))</f>
        <v>1712.7</v>
      </c>
      <c r="I499" s="1">
        <v>45004</v>
      </c>
      <c r="J499" t="s">
        <v>1340</v>
      </c>
      <c r="K499" s="6">
        <f>IF(RIGHT(Table2[[#This Row],[21K Gold Price per Gram]],4)=" USD",VALUE(LEFT(Table2[[#This Row],[21K Gold Price per Gram]],LEN(Table2[[#This Row],[21K Gold Price per Gram]])-4)))</f>
        <v>55.8</v>
      </c>
    </row>
    <row r="500" spans="1:11" x14ac:dyDescent="0.3">
      <c r="A500" s="1">
        <v>45005</v>
      </c>
      <c r="B500" t="s">
        <v>450</v>
      </c>
      <c r="C500" s="6">
        <f>IF(
    RIGHT(Table1[[#This Row],[21K Gold Price per Gram]],4)=" EGP",
    VALUE(LEFT(Table1[[#This Row],[21K Gold Price per Gram]], LEN(Table1[[#This Row],[21K Gold Price per Gram]])-4)))</f>
        <v>1683.4</v>
      </c>
      <c r="I500" s="1">
        <v>45003</v>
      </c>
      <c r="J500" t="s">
        <v>1319</v>
      </c>
      <c r="K500" s="6">
        <f>IF(RIGHT(Table2[[#This Row],[21K Gold Price per Gram]],4)=" USD",VALUE(LEFT(Table2[[#This Row],[21K Gold Price per Gram]],LEN(Table2[[#This Row],[21K Gold Price per Gram]])-4)))</f>
        <v>55.9</v>
      </c>
    </row>
    <row r="501" spans="1:11" x14ac:dyDescent="0.3">
      <c r="A501" s="1">
        <v>45004</v>
      </c>
      <c r="B501" t="s">
        <v>451</v>
      </c>
      <c r="C501" s="6">
        <f>IF(
    RIGHT(Table1[[#This Row],[21K Gold Price per Gram]],4)=" EGP",
    VALUE(LEFT(Table1[[#This Row],[21K Gold Price per Gram]], LEN(Table1[[#This Row],[21K Gold Price per Gram]])-4)))</f>
        <v>1717.5</v>
      </c>
      <c r="I501" s="1">
        <v>45002</v>
      </c>
      <c r="J501" t="s">
        <v>1371</v>
      </c>
      <c r="K501" s="6">
        <f>IF(RIGHT(Table2[[#This Row],[21K Gold Price per Gram]],4)=" USD",VALUE(LEFT(Table2[[#This Row],[21K Gold Price per Gram]],LEN(Table2[[#This Row],[21K Gold Price per Gram]])-4)))</f>
        <v>55.5</v>
      </c>
    </row>
    <row r="502" spans="1:11" x14ac:dyDescent="0.3">
      <c r="A502" s="1">
        <v>45003</v>
      </c>
      <c r="B502" t="s">
        <v>452</v>
      </c>
      <c r="C502" s="6">
        <f>IF(
    RIGHT(Table1[[#This Row],[21K Gold Price per Gram]],4)=" EGP",
    VALUE(LEFT(Table1[[#This Row],[21K Gold Price per Gram]], LEN(Table1[[#This Row],[21K Gold Price per Gram]])-4)))</f>
        <v>1716.6</v>
      </c>
      <c r="I502" s="1">
        <v>45001</v>
      </c>
      <c r="J502" t="s">
        <v>1346</v>
      </c>
      <c r="K502" s="6">
        <f>IF(RIGHT(Table2[[#This Row],[21K Gold Price per Gram]],4)=" USD",VALUE(LEFT(Table2[[#This Row],[21K Gold Price per Gram]],LEN(Table2[[#This Row],[21K Gold Price per Gram]])-4)))</f>
        <v>53.9</v>
      </c>
    </row>
    <row r="503" spans="1:11" x14ac:dyDescent="0.3">
      <c r="A503" s="1">
        <v>45002</v>
      </c>
      <c r="B503" t="s">
        <v>453</v>
      </c>
      <c r="C503" s="6">
        <f>IF(
    RIGHT(Table1[[#This Row],[21K Gold Price per Gram]],4)=" EGP",
    VALUE(LEFT(Table1[[#This Row],[21K Gold Price per Gram]], LEN(Table1[[#This Row],[21K Gold Price per Gram]])-4)))</f>
        <v>1702.7</v>
      </c>
      <c r="I503" s="1">
        <v>45000</v>
      </c>
      <c r="J503" t="s">
        <v>1360</v>
      </c>
      <c r="K503" s="6">
        <f>IF(RIGHT(Table2[[#This Row],[21K Gold Price per Gram]],4)=" USD",VALUE(LEFT(Table2[[#This Row],[21K Gold Price per Gram]],LEN(Table2[[#This Row],[21K Gold Price per Gram]])-4)))</f>
        <v>53.8</v>
      </c>
    </row>
    <row r="504" spans="1:11" x14ac:dyDescent="0.3">
      <c r="A504" s="1">
        <v>45001</v>
      </c>
      <c r="B504" t="s">
        <v>454</v>
      </c>
      <c r="C504" s="6">
        <f>IF(
    RIGHT(Table1[[#This Row],[21K Gold Price per Gram]],4)=" EGP",
    VALUE(LEFT(Table1[[#This Row],[21K Gold Price per Gram]], LEN(Table1[[#This Row],[21K Gold Price per Gram]])-4)))</f>
        <v>1709.9</v>
      </c>
      <c r="I504" s="1">
        <v>44999</v>
      </c>
      <c r="J504" t="s">
        <v>1369</v>
      </c>
      <c r="K504" s="6">
        <f>IF(RIGHT(Table2[[#This Row],[21K Gold Price per Gram]],4)=" USD",VALUE(LEFT(Table2[[#This Row],[21K Gold Price per Gram]],LEN(Table2[[#This Row],[21K Gold Price per Gram]])-4)))</f>
        <v>53.5</v>
      </c>
    </row>
    <row r="505" spans="1:11" x14ac:dyDescent="0.3">
      <c r="A505" s="1">
        <v>45000</v>
      </c>
      <c r="B505" t="s">
        <v>324</v>
      </c>
      <c r="C505" s="6">
        <f>IF(
    RIGHT(Table1[[#This Row],[21K Gold Price per Gram]],4)=" EGP",
    VALUE(LEFT(Table1[[#This Row],[21K Gold Price per Gram]], LEN(Table1[[#This Row],[21K Gold Price per Gram]])-4)))</f>
        <v>1660.9</v>
      </c>
      <c r="I505" s="1">
        <v>44998</v>
      </c>
      <c r="J505" t="s">
        <v>1363</v>
      </c>
      <c r="K505" s="6">
        <f>IF(RIGHT(Table2[[#This Row],[21K Gold Price per Gram]],4)=" USD",VALUE(LEFT(Table2[[#This Row],[21K Gold Price per Gram]],LEN(Table2[[#This Row],[21K Gold Price per Gram]])-4)))</f>
        <v>53.7</v>
      </c>
    </row>
    <row r="506" spans="1:11" x14ac:dyDescent="0.3">
      <c r="A506" s="1">
        <v>44999</v>
      </c>
      <c r="B506" t="s">
        <v>455</v>
      </c>
      <c r="C506" s="6">
        <f>IF(
    RIGHT(Table1[[#This Row],[21K Gold Price per Gram]],4)=" EGP",
    VALUE(LEFT(Table1[[#This Row],[21K Gold Price per Gram]], LEN(Table1[[#This Row],[21K Gold Price per Gram]])-4)))</f>
        <v>1663.2</v>
      </c>
      <c r="I506" s="1">
        <v>44997</v>
      </c>
      <c r="J506" t="s">
        <v>1357</v>
      </c>
      <c r="K506" s="6">
        <f>IF(RIGHT(Table2[[#This Row],[21K Gold Price per Gram]],4)=" USD",VALUE(LEFT(Table2[[#This Row],[21K Gold Price per Gram]],LEN(Table2[[#This Row],[21K Gold Price per Gram]])-4)))</f>
        <v>52.4</v>
      </c>
    </row>
    <row r="507" spans="1:11" x14ac:dyDescent="0.3">
      <c r="A507" s="1">
        <v>44998</v>
      </c>
      <c r="B507" t="s">
        <v>456</v>
      </c>
      <c r="C507" s="6">
        <f>IF(
    RIGHT(Table1[[#This Row],[21K Gold Price per Gram]],4)=" EGP",
    VALUE(LEFT(Table1[[#This Row],[21K Gold Price per Gram]], LEN(Table1[[#This Row],[21K Gold Price per Gram]])-4)))</f>
        <v>1652.6</v>
      </c>
      <c r="I507" s="1">
        <v>44996</v>
      </c>
      <c r="J507" t="s">
        <v>1348</v>
      </c>
      <c r="K507" s="6">
        <f>IF(RIGHT(Table2[[#This Row],[21K Gold Price per Gram]],4)=" USD",VALUE(LEFT(Table2[[#This Row],[21K Gold Price per Gram]],LEN(Table2[[#This Row],[21K Gold Price per Gram]])-4)))</f>
        <v>52.5</v>
      </c>
    </row>
    <row r="508" spans="1:11" x14ac:dyDescent="0.3">
      <c r="A508" s="1">
        <v>44997</v>
      </c>
      <c r="B508" t="s">
        <v>457</v>
      </c>
      <c r="C508" s="6">
        <f>IF(
    RIGHT(Table1[[#This Row],[21K Gold Price per Gram]],4)=" EGP",
    VALUE(LEFT(Table1[[#This Row],[21K Gold Price per Gram]], LEN(Table1[[#This Row],[21K Gold Price per Gram]])-4)))</f>
        <v>1660.6</v>
      </c>
      <c r="I508" s="1">
        <v>44995</v>
      </c>
      <c r="J508" t="s">
        <v>1357</v>
      </c>
      <c r="K508" s="6">
        <f>IF(RIGHT(Table2[[#This Row],[21K Gold Price per Gram]],4)=" USD",VALUE(LEFT(Table2[[#This Row],[21K Gold Price per Gram]],LEN(Table2[[#This Row],[21K Gold Price per Gram]])-4)))</f>
        <v>52.4</v>
      </c>
    </row>
    <row r="509" spans="1:11" x14ac:dyDescent="0.3">
      <c r="A509" s="1">
        <v>44996</v>
      </c>
      <c r="B509" t="s">
        <v>458</v>
      </c>
      <c r="C509" s="6">
        <f>IF(
    RIGHT(Table1[[#This Row],[21K Gold Price per Gram]],4)=" EGP",
    VALUE(LEFT(Table1[[#This Row],[21K Gold Price per Gram]], LEN(Table1[[#This Row],[21K Gold Price per Gram]])-4)))</f>
        <v>1611.1</v>
      </c>
      <c r="I509" s="1">
        <v>44994</v>
      </c>
      <c r="J509" t="s">
        <v>1352</v>
      </c>
      <c r="K509" s="6">
        <f>IF(RIGHT(Table2[[#This Row],[21K Gold Price per Gram]],4)=" USD",VALUE(LEFT(Table2[[#This Row],[21K Gold Price per Gram]],LEN(Table2[[#This Row],[21K Gold Price per Gram]])-4)))</f>
        <v>51.4</v>
      </c>
    </row>
    <row r="510" spans="1:11" x14ac:dyDescent="0.3">
      <c r="A510" s="1">
        <v>44995</v>
      </c>
      <c r="B510" t="s">
        <v>459</v>
      </c>
      <c r="C510" s="6">
        <f>IF(
    RIGHT(Table1[[#This Row],[21K Gold Price per Gram]],4)=" EGP",
    VALUE(LEFT(Table1[[#This Row],[21K Gold Price per Gram]], LEN(Table1[[#This Row],[21K Gold Price per Gram]])-4)))</f>
        <v>1621.2</v>
      </c>
      <c r="I510" s="1">
        <v>44993</v>
      </c>
      <c r="J510" t="s">
        <v>1372</v>
      </c>
      <c r="K510" s="6">
        <f>IF(RIGHT(Table2[[#This Row],[21K Gold Price per Gram]],4)=" USD",VALUE(LEFT(Table2[[#This Row],[21K Gold Price per Gram]],LEN(Table2[[#This Row],[21K Gold Price per Gram]])-4)))</f>
        <v>51</v>
      </c>
    </row>
    <row r="511" spans="1:11" x14ac:dyDescent="0.3">
      <c r="A511" s="1">
        <v>44994</v>
      </c>
      <c r="B511" t="s">
        <v>460</v>
      </c>
      <c r="C511" s="6">
        <f>IF(
    RIGHT(Table1[[#This Row],[21K Gold Price per Gram]],4)=" EGP",
    VALUE(LEFT(Table1[[#This Row],[21K Gold Price per Gram]], LEN(Table1[[#This Row],[21K Gold Price per Gram]])-4)))</f>
        <v>1618.7</v>
      </c>
      <c r="I511" s="1">
        <v>44992</v>
      </c>
      <c r="J511" t="s">
        <v>1372</v>
      </c>
      <c r="K511" s="6">
        <f>IF(RIGHT(Table2[[#This Row],[21K Gold Price per Gram]],4)=" USD",VALUE(LEFT(Table2[[#This Row],[21K Gold Price per Gram]],LEN(Table2[[#This Row],[21K Gold Price per Gram]])-4)))</f>
        <v>51</v>
      </c>
    </row>
    <row r="512" spans="1:11" x14ac:dyDescent="0.3">
      <c r="A512" s="1">
        <v>44993</v>
      </c>
      <c r="B512" t="s">
        <v>461</v>
      </c>
      <c r="C512" s="6">
        <f>IF(
    RIGHT(Table1[[#This Row],[21K Gold Price per Gram]],4)=" EGP",
    VALUE(LEFT(Table1[[#This Row],[21K Gold Price per Gram]], LEN(Table1[[#This Row],[21K Gold Price per Gram]])-4)))</f>
        <v>1588.7</v>
      </c>
      <c r="I512" s="1">
        <v>44991</v>
      </c>
      <c r="J512" t="s">
        <v>1373</v>
      </c>
      <c r="K512" s="6">
        <f>IF(RIGHT(Table2[[#This Row],[21K Gold Price per Gram]],4)=" USD",VALUE(LEFT(Table2[[#This Row],[21K Gold Price per Gram]],LEN(Table2[[#This Row],[21K Gold Price per Gram]])-4)))</f>
        <v>51.8</v>
      </c>
    </row>
    <row r="513" spans="1:11" x14ac:dyDescent="0.3">
      <c r="A513" s="1">
        <v>44992</v>
      </c>
      <c r="B513" t="s">
        <v>462</v>
      </c>
      <c r="C513" s="6">
        <f>IF(
    RIGHT(Table1[[#This Row],[21K Gold Price per Gram]],4)=" EGP",
    VALUE(LEFT(Table1[[#This Row],[21K Gold Price per Gram]], LEN(Table1[[#This Row],[21K Gold Price per Gram]])-4)))</f>
        <v>1575.2</v>
      </c>
      <c r="I513" s="1">
        <v>44990</v>
      </c>
      <c r="J513" t="s">
        <v>1374</v>
      </c>
      <c r="K513" s="6">
        <f>IF(RIGHT(Table2[[#This Row],[21K Gold Price per Gram]],4)=" USD",VALUE(LEFT(Table2[[#This Row],[21K Gold Price per Gram]],LEN(Table2[[#This Row],[21K Gold Price per Gram]])-4)))</f>
        <v>52.1</v>
      </c>
    </row>
    <row r="514" spans="1:11" x14ac:dyDescent="0.3">
      <c r="A514" s="1">
        <v>44991</v>
      </c>
      <c r="B514" t="s">
        <v>463</v>
      </c>
      <c r="C514" s="6">
        <f>IF(
    RIGHT(Table1[[#This Row],[21K Gold Price per Gram]],4)=" EGP",
    VALUE(LEFT(Table1[[#This Row],[21K Gold Price per Gram]], LEN(Table1[[#This Row],[21K Gold Price per Gram]])-4)))</f>
        <v>1566</v>
      </c>
      <c r="I514" s="1">
        <v>44989</v>
      </c>
      <c r="J514" t="s">
        <v>1374</v>
      </c>
      <c r="K514" s="6">
        <f>IF(RIGHT(Table2[[#This Row],[21K Gold Price per Gram]],4)=" USD",VALUE(LEFT(Table2[[#This Row],[21K Gold Price per Gram]],LEN(Table2[[#This Row],[21K Gold Price per Gram]])-4)))</f>
        <v>52.1</v>
      </c>
    </row>
    <row r="515" spans="1:11" x14ac:dyDescent="0.3">
      <c r="A515" s="1">
        <v>44990</v>
      </c>
      <c r="B515" t="s">
        <v>464</v>
      </c>
      <c r="C515" s="6">
        <f>IF(
    RIGHT(Table1[[#This Row],[21K Gold Price per Gram]],4)=" EGP",
    VALUE(LEFT(Table1[[#This Row],[21K Gold Price per Gram]], LEN(Table1[[#This Row],[21K Gold Price per Gram]])-4)))</f>
        <v>1598.8</v>
      </c>
      <c r="I515" s="1">
        <v>44988</v>
      </c>
      <c r="J515" t="s">
        <v>1374</v>
      </c>
      <c r="K515" s="6">
        <f>IF(RIGHT(Table2[[#This Row],[21K Gold Price per Gram]],4)=" USD",VALUE(LEFT(Table2[[#This Row],[21K Gold Price per Gram]],LEN(Table2[[#This Row],[21K Gold Price per Gram]])-4)))</f>
        <v>52.1</v>
      </c>
    </row>
    <row r="516" spans="1:11" x14ac:dyDescent="0.3">
      <c r="A516" s="1">
        <v>44989</v>
      </c>
      <c r="B516" t="s">
        <v>465</v>
      </c>
      <c r="C516" s="6">
        <f>IF(
    RIGHT(Table1[[#This Row],[21K Gold Price per Gram]],4)=" EGP",
    VALUE(LEFT(Table1[[#This Row],[21K Gold Price per Gram]], LEN(Table1[[#This Row],[21K Gold Price per Gram]])-4)))</f>
        <v>1604.8</v>
      </c>
      <c r="I516" s="1">
        <v>44987</v>
      </c>
      <c r="J516" t="s">
        <v>1351</v>
      </c>
      <c r="K516" s="6">
        <f>IF(RIGHT(Table2[[#This Row],[21K Gold Price per Gram]],4)=" USD",VALUE(LEFT(Table2[[#This Row],[21K Gold Price per Gram]],LEN(Table2[[#This Row],[21K Gold Price per Gram]])-4)))</f>
        <v>51.5</v>
      </c>
    </row>
    <row r="517" spans="1:11" x14ac:dyDescent="0.3">
      <c r="A517" s="1">
        <v>44988</v>
      </c>
      <c r="B517" t="s">
        <v>466</v>
      </c>
      <c r="C517" s="6">
        <f>IF(
    RIGHT(Table1[[#This Row],[21K Gold Price per Gram]],4)=" EGP",
    VALUE(LEFT(Table1[[#This Row],[21K Gold Price per Gram]], LEN(Table1[[#This Row],[21K Gold Price per Gram]])-4)))</f>
        <v>1601.9</v>
      </c>
      <c r="I517" s="1">
        <v>44986</v>
      </c>
      <c r="J517" t="s">
        <v>1375</v>
      </c>
      <c r="K517" s="6">
        <f>IF(RIGHT(Table2[[#This Row],[21K Gold Price per Gram]],4)=" USD",VALUE(LEFT(Table2[[#This Row],[21K Gold Price per Gram]],LEN(Table2[[#This Row],[21K Gold Price per Gram]])-4)))</f>
        <v>51.6</v>
      </c>
    </row>
    <row r="518" spans="1:11" x14ac:dyDescent="0.3">
      <c r="A518" s="1">
        <v>44987</v>
      </c>
      <c r="B518" t="s">
        <v>467</v>
      </c>
      <c r="C518" s="6">
        <f>IF(
    RIGHT(Table1[[#This Row],[21K Gold Price per Gram]],4)=" EGP",
    VALUE(LEFT(Table1[[#This Row],[21K Gold Price per Gram]], LEN(Table1[[#This Row],[21K Gold Price per Gram]])-4)))</f>
        <v>1602.7</v>
      </c>
      <c r="I518" s="1">
        <v>44985</v>
      </c>
      <c r="J518" t="s">
        <v>1352</v>
      </c>
      <c r="K518" s="6">
        <f>IF(RIGHT(Table2[[#This Row],[21K Gold Price per Gram]],4)=" USD",VALUE(LEFT(Table2[[#This Row],[21K Gold Price per Gram]],LEN(Table2[[#This Row],[21K Gold Price per Gram]])-4)))</f>
        <v>51.4</v>
      </c>
    </row>
    <row r="519" spans="1:11" x14ac:dyDescent="0.3">
      <c r="A519" s="1">
        <v>44986</v>
      </c>
      <c r="B519" t="s">
        <v>468</v>
      </c>
      <c r="C519" s="6">
        <f>IF(
    RIGHT(Table1[[#This Row],[21K Gold Price per Gram]],4)=" EGP",
    VALUE(LEFT(Table1[[#This Row],[21K Gold Price per Gram]], LEN(Table1[[#This Row],[21K Gold Price per Gram]])-4)))</f>
        <v>1585.8</v>
      </c>
      <c r="I519" s="1">
        <v>44984</v>
      </c>
      <c r="J519" t="s">
        <v>1372</v>
      </c>
      <c r="K519" s="6">
        <f>IF(RIGHT(Table2[[#This Row],[21K Gold Price per Gram]],4)=" USD",VALUE(LEFT(Table2[[#This Row],[21K Gold Price per Gram]],LEN(Table2[[#This Row],[21K Gold Price per Gram]])-4)))</f>
        <v>51</v>
      </c>
    </row>
    <row r="520" spans="1:11" x14ac:dyDescent="0.3">
      <c r="A520" s="1">
        <v>44985</v>
      </c>
      <c r="B520" t="s">
        <v>469</v>
      </c>
      <c r="C520" s="6">
        <f>IF(
    RIGHT(Table1[[#This Row],[21K Gold Price per Gram]],4)=" EGP",
    VALUE(LEFT(Table1[[#This Row],[21K Gold Price per Gram]], LEN(Table1[[#This Row],[21K Gold Price per Gram]])-4)))</f>
        <v>1580.9</v>
      </c>
      <c r="I520" s="1">
        <v>44983</v>
      </c>
      <c r="J520" t="s">
        <v>1376</v>
      </c>
      <c r="K520" s="6">
        <f>IF(RIGHT(Table2[[#This Row],[21K Gold Price per Gram]],4)=" USD",VALUE(LEFT(Table2[[#This Row],[21K Gold Price per Gram]],LEN(Table2[[#This Row],[21K Gold Price per Gram]])-4)))</f>
        <v>50.9</v>
      </c>
    </row>
    <row r="521" spans="1:11" x14ac:dyDescent="0.3">
      <c r="A521" s="1">
        <v>44984</v>
      </c>
      <c r="B521" t="s">
        <v>470</v>
      </c>
      <c r="C521" s="6">
        <f>IF(
    RIGHT(Table1[[#This Row],[21K Gold Price per Gram]],4)=" EGP",
    VALUE(LEFT(Table1[[#This Row],[21K Gold Price per Gram]], LEN(Table1[[#This Row],[21K Gold Price per Gram]])-4)))</f>
        <v>1573.8</v>
      </c>
      <c r="I521" s="1">
        <v>44982</v>
      </c>
      <c r="J521" t="s">
        <v>1376</v>
      </c>
      <c r="K521" s="6">
        <f>IF(RIGHT(Table2[[#This Row],[21K Gold Price per Gram]],4)=" USD",VALUE(LEFT(Table2[[#This Row],[21K Gold Price per Gram]],LEN(Table2[[#This Row],[21K Gold Price per Gram]])-4)))</f>
        <v>50.9</v>
      </c>
    </row>
    <row r="522" spans="1:11" x14ac:dyDescent="0.3">
      <c r="A522" s="1">
        <v>44983</v>
      </c>
      <c r="B522" t="s">
        <v>471</v>
      </c>
      <c r="C522" s="6">
        <f>IF(
    RIGHT(Table1[[#This Row],[21K Gold Price per Gram]],4)=" EGP",
    VALUE(LEFT(Table1[[#This Row],[21K Gold Price per Gram]], LEN(Table1[[#This Row],[21K Gold Price per Gram]])-4)))</f>
        <v>1563.3</v>
      </c>
      <c r="I522" s="1">
        <v>44981</v>
      </c>
      <c r="J522" t="s">
        <v>1376</v>
      </c>
      <c r="K522" s="6">
        <f>IF(RIGHT(Table2[[#This Row],[21K Gold Price per Gram]],4)=" USD",VALUE(LEFT(Table2[[#This Row],[21K Gold Price per Gram]],LEN(Table2[[#This Row],[21K Gold Price per Gram]])-4)))</f>
        <v>50.9</v>
      </c>
    </row>
    <row r="523" spans="1:11" x14ac:dyDescent="0.3">
      <c r="A523" s="1">
        <v>44982</v>
      </c>
      <c r="B523" t="s">
        <v>472</v>
      </c>
      <c r="C523" s="6">
        <f>IF(
    RIGHT(Table1[[#This Row],[21K Gold Price per Gram]],4)=" EGP",
    VALUE(LEFT(Table1[[#This Row],[21K Gold Price per Gram]], LEN(Table1[[#This Row],[21K Gold Price per Gram]])-4)))</f>
        <v>1557.8</v>
      </c>
      <c r="I523" s="1">
        <v>44980</v>
      </c>
      <c r="J523" t="s">
        <v>1354</v>
      </c>
      <c r="K523" s="6">
        <f>IF(RIGHT(Table2[[#This Row],[21K Gold Price per Gram]],4)=" USD",VALUE(LEFT(Table2[[#This Row],[21K Gold Price per Gram]],LEN(Table2[[#This Row],[21K Gold Price per Gram]])-4)))</f>
        <v>51.2</v>
      </c>
    </row>
    <row r="524" spans="1:11" x14ac:dyDescent="0.3">
      <c r="A524" s="1">
        <v>44981</v>
      </c>
      <c r="B524" t="s">
        <v>473</v>
      </c>
      <c r="C524" s="6">
        <f>IF(
    RIGHT(Table1[[#This Row],[21K Gold Price per Gram]],4)=" EGP",
    VALUE(LEFT(Table1[[#This Row],[21K Gold Price per Gram]], LEN(Table1[[#This Row],[21K Gold Price per Gram]])-4)))</f>
        <v>1558.1</v>
      </c>
      <c r="I524" s="1">
        <v>44979</v>
      </c>
      <c r="J524" t="s">
        <v>1354</v>
      </c>
      <c r="K524" s="6">
        <f>IF(RIGHT(Table2[[#This Row],[21K Gold Price per Gram]],4)=" USD",VALUE(LEFT(Table2[[#This Row],[21K Gold Price per Gram]],LEN(Table2[[#This Row],[21K Gold Price per Gram]])-4)))</f>
        <v>51.2</v>
      </c>
    </row>
    <row r="525" spans="1:11" x14ac:dyDescent="0.3">
      <c r="A525" s="1">
        <v>44980</v>
      </c>
      <c r="B525" t="s">
        <v>474</v>
      </c>
      <c r="C525" s="6">
        <f>IF(
    RIGHT(Table1[[#This Row],[21K Gold Price per Gram]],4)=" EGP",
    VALUE(LEFT(Table1[[#This Row],[21K Gold Price per Gram]], LEN(Table1[[#This Row],[21K Gold Price per Gram]])-4)))</f>
        <v>1559.6</v>
      </c>
      <c r="I525" s="1">
        <v>44978</v>
      </c>
      <c r="J525" t="s">
        <v>1351</v>
      </c>
      <c r="K525" s="6">
        <f>IF(RIGHT(Table2[[#This Row],[21K Gold Price per Gram]],4)=" USD",VALUE(LEFT(Table2[[#This Row],[21K Gold Price per Gram]],LEN(Table2[[#This Row],[21K Gold Price per Gram]])-4)))</f>
        <v>51.5</v>
      </c>
    </row>
    <row r="526" spans="1:11" x14ac:dyDescent="0.3">
      <c r="A526" s="1">
        <v>44979</v>
      </c>
      <c r="B526" t="s">
        <v>475</v>
      </c>
      <c r="C526" s="6">
        <f>IF(
    RIGHT(Table1[[#This Row],[21K Gold Price per Gram]],4)=" EGP",
    VALUE(LEFT(Table1[[#This Row],[21K Gold Price per Gram]], LEN(Table1[[#This Row],[21K Gold Price per Gram]])-4)))</f>
        <v>1569</v>
      </c>
      <c r="I526" s="1">
        <v>44977</v>
      </c>
      <c r="J526" t="s">
        <v>1377</v>
      </c>
      <c r="K526" s="6">
        <f>IF(RIGHT(Table2[[#This Row],[21K Gold Price per Gram]],4)=" USD",VALUE(LEFT(Table2[[#This Row],[21K Gold Price per Gram]],LEN(Table2[[#This Row],[21K Gold Price per Gram]])-4)))</f>
        <v>51.7</v>
      </c>
    </row>
    <row r="527" spans="1:11" x14ac:dyDescent="0.3">
      <c r="A527" s="1">
        <v>44978</v>
      </c>
      <c r="B527" t="s">
        <v>476</v>
      </c>
      <c r="C527" s="6">
        <f>IF(
    RIGHT(Table1[[#This Row],[21K Gold Price per Gram]],4)=" EGP",
    VALUE(LEFT(Table1[[#This Row],[21K Gold Price per Gram]], LEN(Table1[[#This Row],[21K Gold Price per Gram]])-4)))</f>
        <v>1569.4</v>
      </c>
      <c r="I527" s="1">
        <v>44976</v>
      </c>
      <c r="J527" t="s">
        <v>1373</v>
      </c>
      <c r="K527" s="6">
        <f>IF(RIGHT(Table2[[#This Row],[21K Gold Price per Gram]],4)=" USD",VALUE(LEFT(Table2[[#This Row],[21K Gold Price per Gram]],LEN(Table2[[#This Row],[21K Gold Price per Gram]])-4)))</f>
        <v>51.8</v>
      </c>
    </row>
    <row r="528" spans="1:11" x14ac:dyDescent="0.3">
      <c r="A528" s="1">
        <v>44977</v>
      </c>
      <c r="B528" t="s">
        <v>477</v>
      </c>
      <c r="C528" s="6">
        <f>IF(
    RIGHT(Table1[[#This Row],[21K Gold Price per Gram]],4)=" EGP",
    VALUE(LEFT(Table1[[#This Row],[21K Gold Price per Gram]], LEN(Table1[[#This Row],[21K Gold Price per Gram]])-4)))</f>
        <v>1577.1</v>
      </c>
      <c r="I528" s="1">
        <v>44975</v>
      </c>
      <c r="J528" t="s">
        <v>1373</v>
      </c>
      <c r="K528" s="6">
        <f>IF(RIGHT(Table2[[#This Row],[21K Gold Price per Gram]],4)=" USD",VALUE(LEFT(Table2[[#This Row],[21K Gold Price per Gram]],LEN(Table2[[#This Row],[21K Gold Price per Gram]])-4)))</f>
        <v>51.8</v>
      </c>
    </row>
    <row r="529" spans="1:11" x14ac:dyDescent="0.3">
      <c r="A529" s="1">
        <v>44976</v>
      </c>
      <c r="B529" t="s">
        <v>478</v>
      </c>
      <c r="C529" s="6">
        <f>IF(
    RIGHT(Table1[[#This Row],[21K Gold Price per Gram]],4)=" EGP",
    VALUE(LEFT(Table1[[#This Row],[21K Gold Price per Gram]], LEN(Table1[[#This Row],[21K Gold Price per Gram]])-4)))</f>
        <v>1581</v>
      </c>
      <c r="I529" s="1">
        <v>44974</v>
      </c>
      <c r="J529" t="s">
        <v>1373</v>
      </c>
      <c r="K529" s="6">
        <f>IF(RIGHT(Table2[[#This Row],[21K Gold Price per Gram]],4)=" USD",VALUE(LEFT(Table2[[#This Row],[21K Gold Price per Gram]],LEN(Table2[[#This Row],[21K Gold Price per Gram]])-4)))</f>
        <v>51.8</v>
      </c>
    </row>
    <row r="530" spans="1:11" x14ac:dyDescent="0.3">
      <c r="A530" s="1">
        <v>44975</v>
      </c>
      <c r="B530" t="s">
        <v>479</v>
      </c>
      <c r="C530" s="6">
        <f>IF(
    RIGHT(Table1[[#This Row],[21K Gold Price per Gram]],4)=" EGP",
    VALUE(LEFT(Table1[[#This Row],[21K Gold Price per Gram]], LEN(Table1[[#This Row],[21K Gold Price per Gram]])-4)))</f>
        <v>1582.8</v>
      </c>
      <c r="I530" s="1">
        <v>44973</v>
      </c>
      <c r="J530" t="s">
        <v>1377</v>
      </c>
      <c r="K530" s="6">
        <f>IF(RIGHT(Table2[[#This Row],[21K Gold Price per Gram]],4)=" USD",VALUE(LEFT(Table2[[#This Row],[21K Gold Price per Gram]],LEN(Table2[[#This Row],[21K Gold Price per Gram]])-4)))</f>
        <v>51.7</v>
      </c>
    </row>
    <row r="531" spans="1:11" x14ac:dyDescent="0.3">
      <c r="A531" s="1">
        <v>44974</v>
      </c>
      <c r="B531" t="s">
        <v>480</v>
      </c>
      <c r="C531" s="6">
        <f>IF(
    RIGHT(Table1[[#This Row],[21K Gold Price per Gram]],4)=" EGP",
    VALUE(LEFT(Table1[[#This Row],[21K Gold Price per Gram]], LEN(Table1[[#This Row],[21K Gold Price per Gram]])-4)))</f>
        <v>1581.3</v>
      </c>
      <c r="I531" s="1">
        <v>44972</v>
      </c>
      <c r="J531" t="s">
        <v>1375</v>
      </c>
      <c r="K531" s="6">
        <f>IF(RIGHT(Table2[[#This Row],[21K Gold Price per Gram]],4)=" USD",VALUE(LEFT(Table2[[#This Row],[21K Gold Price per Gram]],LEN(Table2[[#This Row],[21K Gold Price per Gram]])-4)))</f>
        <v>51.6</v>
      </c>
    </row>
    <row r="532" spans="1:11" x14ac:dyDescent="0.3">
      <c r="A532" s="1">
        <v>44973</v>
      </c>
      <c r="B532" t="s">
        <v>481</v>
      </c>
      <c r="C532" s="6">
        <f>IF(
    RIGHT(Table1[[#This Row],[21K Gold Price per Gram]],4)=" EGP",
    VALUE(LEFT(Table1[[#This Row],[21K Gold Price per Gram]], LEN(Table1[[#This Row],[21K Gold Price per Gram]])-4)))</f>
        <v>1581.2</v>
      </c>
      <c r="I532" s="1">
        <v>44971</v>
      </c>
      <c r="J532" t="s">
        <v>1374</v>
      </c>
      <c r="K532" s="6">
        <f>IF(RIGHT(Table2[[#This Row],[21K Gold Price per Gram]],4)=" USD",VALUE(LEFT(Table2[[#This Row],[21K Gold Price per Gram]],LEN(Table2[[#This Row],[21K Gold Price per Gram]])-4)))</f>
        <v>52.1</v>
      </c>
    </row>
    <row r="533" spans="1:11" x14ac:dyDescent="0.3">
      <c r="A533" s="1">
        <v>44972</v>
      </c>
      <c r="B533" t="s">
        <v>482</v>
      </c>
      <c r="C533" s="6">
        <f>IF(
    RIGHT(Table1[[#This Row],[21K Gold Price per Gram]],4)=" EGP",
    VALUE(LEFT(Table1[[#This Row],[21K Gold Price per Gram]], LEN(Table1[[#This Row],[21K Gold Price per Gram]])-4)))</f>
        <v>1581.4</v>
      </c>
      <c r="I533" s="1">
        <v>44970</v>
      </c>
      <c r="J533" t="s">
        <v>1378</v>
      </c>
      <c r="K533" s="6">
        <f>IF(RIGHT(Table2[[#This Row],[21K Gold Price per Gram]],4)=" USD",VALUE(LEFT(Table2[[#This Row],[21K Gold Price per Gram]],LEN(Table2[[#This Row],[21K Gold Price per Gram]])-4)))</f>
        <v>52</v>
      </c>
    </row>
    <row r="534" spans="1:11" x14ac:dyDescent="0.3">
      <c r="A534" s="1">
        <v>44971</v>
      </c>
      <c r="B534" t="s">
        <v>483</v>
      </c>
      <c r="C534" s="6">
        <f>IF(
    RIGHT(Table1[[#This Row],[21K Gold Price per Gram]],4)=" EGP",
    VALUE(LEFT(Table1[[#This Row],[21K Gold Price per Gram]], LEN(Table1[[#This Row],[21K Gold Price per Gram]])-4)))</f>
        <v>1574.8</v>
      </c>
      <c r="I534" s="1">
        <v>44969</v>
      </c>
      <c r="J534" t="s">
        <v>1357</v>
      </c>
      <c r="K534" s="6">
        <f>IF(RIGHT(Table2[[#This Row],[21K Gold Price per Gram]],4)=" USD",VALUE(LEFT(Table2[[#This Row],[21K Gold Price per Gram]],LEN(Table2[[#This Row],[21K Gold Price per Gram]])-4)))</f>
        <v>52.4</v>
      </c>
    </row>
    <row r="535" spans="1:11" x14ac:dyDescent="0.3">
      <c r="A535" s="1">
        <v>44970</v>
      </c>
      <c r="B535" t="s">
        <v>484</v>
      </c>
      <c r="C535" s="6">
        <f>IF(
    RIGHT(Table1[[#This Row],[21K Gold Price per Gram]],4)=" EGP",
    VALUE(LEFT(Table1[[#This Row],[21K Gold Price per Gram]], LEN(Table1[[#This Row],[21K Gold Price per Gram]])-4)))</f>
        <v>1593.7</v>
      </c>
      <c r="I535" s="1">
        <v>44968</v>
      </c>
      <c r="J535" t="s">
        <v>1357</v>
      </c>
      <c r="K535" s="6">
        <f>IF(RIGHT(Table2[[#This Row],[21K Gold Price per Gram]],4)=" USD",VALUE(LEFT(Table2[[#This Row],[21K Gold Price per Gram]],LEN(Table2[[#This Row],[21K Gold Price per Gram]])-4)))</f>
        <v>52.4</v>
      </c>
    </row>
    <row r="536" spans="1:11" x14ac:dyDescent="0.3">
      <c r="A536" s="1">
        <v>44969</v>
      </c>
      <c r="B536" t="s">
        <v>485</v>
      </c>
      <c r="C536" s="6">
        <f>IF(
    RIGHT(Table1[[#This Row],[21K Gold Price per Gram]],4)=" EGP",
    VALUE(LEFT(Table1[[#This Row],[21K Gold Price per Gram]], LEN(Table1[[#This Row],[21K Gold Price per Gram]])-4)))</f>
        <v>1587.6</v>
      </c>
      <c r="I536" s="1">
        <v>44967</v>
      </c>
      <c r="J536" t="s">
        <v>1357</v>
      </c>
      <c r="K536" s="6">
        <f>IF(RIGHT(Table2[[#This Row],[21K Gold Price per Gram]],4)=" USD",VALUE(LEFT(Table2[[#This Row],[21K Gold Price per Gram]],LEN(Table2[[#This Row],[21K Gold Price per Gram]])-4)))</f>
        <v>52.4</v>
      </c>
    </row>
    <row r="537" spans="1:11" x14ac:dyDescent="0.3">
      <c r="A537" s="1">
        <v>44968</v>
      </c>
      <c r="B537" t="s">
        <v>486</v>
      </c>
      <c r="C537" s="6">
        <f>IF(
    RIGHT(Table1[[#This Row],[21K Gold Price per Gram]],4)=" EGP",
    VALUE(LEFT(Table1[[#This Row],[21K Gold Price per Gram]], LEN(Table1[[#This Row],[21K Gold Price per Gram]])-4)))</f>
        <v>1598.6</v>
      </c>
      <c r="I537" s="1">
        <v>44966</v>
      </c>
      <c r="J537" t="s">
        <v>1350</v>
      </c>
      <c r="K537" s="6">
        <f>IF(RIGHT(Table2[[#This Row],[21K Gold Price per Gram]],4)=" USD",VALUE(LEFT(Table2[[#This Row],[21K Gold Price per Gram]],LEN(Table2[[#This Row],[21K Gold Price per Gram]])-4)))</f>
        <v>52.3</v>
      </c>
    </row>
    <row r="538" spans="1:11" x14ac:dyDescent="0.3">
      <c r="A538" s="1">
        <v>44967</v>
      </c>
      <c r="B538" t="s">
        <v>487</v>
      </c>
      <c r="C538" s="6">
        <f>IF(
    RIGHT(Table1[[#This Row],[21K Gold Price per Gram]],4)=" EGP",
    VALUE(LEFT(Table1[[#This Row],[21K Gold Price per Gram]], LEN(Table1[[#This Row],[21K Gold Price per Gram]])-4)))</f>
        <v>1594.4</v>
      </c>
      <c r="I538" s="1">
        <v>44965</v>
      </c>
      <c r="J538" t="s">
        <v>1358</v>
      </c>
      <c r="K538" s="6">
        <f>IF(RIGHT(Table2[[#This Row],[21K Gold Price per Gram]],4)=" USD",VALUE(LEFT(Table2[[#This Row],[21K Gold Price per Gram]],LEN(Table2[[#This Row],[21K Gold Price per Gram]])-4)))</f>
        <v>52.7</v>
      </c>
    </row>
    <row r="539" spans="1:11" x14ac:dyDescent="0.3">
      <c r="A539" s="1">
        <v>44966</v>
      </c>
      <c r="B539" t="s">
        <v>488</v>
      </c>
      <c r="C539" s="6">
        <f>IF(
    RIGHT(Table1[[#This Row],[21K Gold Price per Gram]],4)=" EGP",
    VALUE(LEFT(Table1[[#This Row],[21K Gold Price per Gram]], LEN(Table1[[#This Row],[21K Gold Price per Gram]])-4)))</f>
        <v>1597.1</v>
      </c>
      <c r="I539" s="1">
        <v>44964</v>
      </c>
      <c r="J539" t="s">
        <v>1348</v>
      </c>
      <c r="K539" s="6">
        <f>IF(RIGHT(Table2[[#This Row],[21K Gold Price per Gram]],4)=" USD",VALUE(LEFT(Table2[[#This Row],[21K Gold Price per Gram]],LEN(Table2[[#This Row],[21K Gold Price per Gram]])-4)))</f>
        <v>52.5</v>
      </c>
    </row>
    <row r="540" spans="1:11" x14ac:dyDescent="0.3">
      <c r="A540" s="1">
        <v>44965</v>
      </c>
      <c r="B540" t="s">
        <v>489</v>
      </c>
      <c r="C540" s="6">
        <f>IF(
    RIGHT(Table1[[#This Row],[21K Gold Price per Gram]],4)=" EGP",
    VALUE(LEFT(Table1[[#This Row],[21K Gold Price per Gram]], LEN(Table1[[#This Row],[21K Gold Price per Gram]])-4)))</f>
        <v>1594.2</v>
      </c>
      <c r="I540" s="1">
        <v>44963</v>
      </c>
      <c r="J540" t="s">
        <v>1357</v>
      </c>
      <c r="K540" s="6">
        <f>IF(RIGHT(Table2[[#This Row],[21K Gold Price per Gram]],4)=" USD",VALUE(LEFT(Table2[[#This Row],[21K Gold Price per Gram]],LEN(Table2[[#This Row],[21K Gold Price per Gram]])-4)))</f>
        <v>52.4</v>
      </c>
    </row>
    <row r="541" spans="1:11" x14ac:dyDescent="0.3">
      <c r="A541" s="1">
        <v>44964</v>
      </c>
      <c r="B541" t="s">
        <v>490</v>
      </c>
      <c r="C541" s="6">
        <f>IF(
    RIGHT(Table1[[#This Row],[21K Gold Price per Gram]],4)=" EGP",
    VALUE(LEFT(Table1[[#This Row],[21K Gold Price per Gram]], LEN(Table1[[#This Row],[21K Gold Price per Gram]])-4)))</f>
        <v>1599.2</v>
      </c>
      <c r="I541" s="1">
        <v>44962</v>
      </c>
      <c r="J541" t="s">
        <v>1357</v>
      </c>
      <c r="K541" s="6">
        <f>IF(RIGHT(Table2[[#This Row],[21K Gold Price per Gram]],4)=" USD",VALUE(LEFT(Table2[[#This Row],[21K Gold Price per Gram]],LEN(Table2[[#This Row],[21K Gold Price per Gram]])-4)))</f>
        <v>52.4</v>
      </c>
    </row>
    <row r="542" spans="1:11" x14ac:dyDescent="0.3">
      <c r="A542" s="1">
        <v>44963</v>
      </c>
      <c r="B542" t="s">
        <v>491</v>
      </c>
      <c r="C542" s="6">
        <f>IF(
    RIGHT(Table1[[#This Row],[21K Gold Price per Gram]],4)=" EGP",
    VALUE(LEFT(Table1[[#This Row],[21K Gold Price per Gram]], LEN(Table1[[#This Row],[21K Gold Price per Gram]])-4)))</f>
        <v>1590.9</v>
      </c>
      <c r="I542" s="1">
        <v>44961</v>
      </c>
      <c r="J542" t="s">
        <v>1357</v>
      </c>
      <c r="K542" s="6">
        <f>IF(RIGHT(Table2[[#This Row],[21K Gold Price per Gram]],4)=" USD",VALUE(LEFT(Table2[[#This Row],[21K Gold Price per Gram]],LEN(Table2[[#This Row],[21K Gold Price per Gram]])-4)))</f>
        <v>52.4</v>
      </c>
    </row>
    <row r="543" spans="1:11" x14ac:dyDescent="0.3">
      <c r="A543" s="1">
        <v>44962</v>
      </c>
      <c r="B543" t="s">
        <v>282</v>
      </c>
      <c r="C543" s="6">
        <f>IF(
    RIGHT(Table1[[#This Row],[21K Gold Price per Gram]],4)=" EGP",
    VALUE(LEFT(Table1[[#This Row],[21K Gold Price per Gram]], LEN(Table1[[#This Row],[21K Gold Price per Gram]])-4)))</f>
        <v>1583</v>
      </c>
      <c r="I543" s="1">
        <v>44960</v>
      </c>
      <c r="J543" t="s">
        <v>1357</v>
      </c>
      <c r="K543" s="6">
        <f>IF(RIGHT(Table2[[#This Row],[21K Gold Price per Gram]],4)=" USD",VALUE(LEFT(Table2[[#This Row],[21K Gold Price per Gram]],LEN(Table2[[#This Row],[21K Gold Price per Gram]])-4)))</f>
        <v>52.4</v>
      </c>
    </row>
    <row r="544" spans="1:11" x14ac:dyDescent="0.3">
      <c r="A544" s="1">
        <v>44961</v>
      </c>
      <c r="B544" t="s">
        <v>492</v>
      </c>
      <c r="C544" s="6">
        <f>IF(
    RIGHT(Table1[[#This Row],[21K Gold Price per Gram]],4)=" EGP",
    VALUE(LEFT(Table1[[#This Row],[21K Gold Price per Gram]], LEN(Table1[[#This Row],[21K Gold Price per Gram]])-4)))</f>
        <v>1586.6</v>
      </c>
      <c r="I544" s="1">
        <v>44959</v>
      </c>
      <c r="J544" t="s">
        <v>1363</v>
      </c>
      <c r="K544" s="6">
        <f>IF(RIGHT(Table2[[#This Row],[21K Gold Price per Gram]],4)=" USD",VALUE(LEFT(Table2[[#This Row],[21K Gold Price per Gram]],LEN(Table2[[#This Row],[21K Gold Price per Gram]])-4)))</f>
        <v>53.7</v>
      </c>
    </row>
    <row r="545" spans="1:11" x14ac:dyDescent="0.3">
      <c r="A545" s="1">
        <v>44960</v>
      </c>
      <c r="B545" t="s">
        <v>493</v>
      </c>
      <c r="C545" s="6">
        <f>IF(
    RIGHT(Table1[[#This Row],[21K Gold Price per Gram]],4)=" EGP",
    VALUE(LEFT(Table1[[#This Row],[21K Gold Price per Gram]], LEN(Table1[[#This Row],[21K Gold Price per Gram]])-4)))</f>
        <v>1585.5</v>
      </c>
      <c r="I545" s="1">
        <v>44958</v>
      </c>
      <c r="J545" t="s">
        <v>1335</v>
      </c>
      <c r="K545" s="6">
        <f>IF(RIGHT(Table2[[#This Row],[21K Gold Price per Gram]],4)=" USD",VALUE(LEFT(Table2[[#This Row],[21K Gold Price per Gram]],LEN(Table2[[#This Row],[21K Gold Price per Gram]])-4)))</f>
        <v>54.7</v>
      </c>
    </row>
    <row r="546" spans="1:11" x14ac:dyDescent="0.3">
      <c r="A546" s="1">
        <v>44959</v>
      </c>
      <c r="B546" t="s">
        <v>494</v>
      </c>
      <c r="C546" s="6">
        <f>IF(
    RIGHT(Table1[[#This Row],[21K Gold Price per Gram]],4)=" EGP",
    VALUE(LEFT(Table1[[#This Row],[21K Gold Price per Gram]], LEN(Table1[[#This Row],[21K Gold Price per Gram]])-4)))</f>
        <v>1585.6</v>
      </c>
      <c r="I546" s="1">
        <v>44957</v>
      </c>
      <c r="J546" t="s">
        <v>1347</v>
      </c>
      <c r="K546" s="6">
        <f>IF(RIGHT(Table2[[#This Row],[21K Gold Price per Gram]],4)=" USD",VALUE(LEFT(Table2[[#This Row],[21K Gold Price per Gram]],LEN(Table2[[#This Row],[21K Gold Price per Gram]])-4)))</f>
        <v>54.2</v>
      </c>
    </row>
    <row r="547" spans="1:11" x14ac:dyDescent="0.3">
      <c r="A547" s="1">
        <v>44958</v>
      </c>
      <c r="B547" t="s">
        <v>495</v>
      </c>
      <c r="C547" s="6">
        <f>IF(
    RIGHT(Table1[[#This Row],[21K Gold Price per Gram]],4)=" EGP",
    VALUE(LEFT(Table1[[#This Row],[21K Gold Price per Gram]], LEN(Table1[[#This Row],[21K Gold Price per Gram]])-4)))</f>
        <v>1626.8</v>
      </c>
      <c r="I547" s="1">
        <v>44956</v>
      </c>
      <c r="J547" t="s">
        <v>1345</v>
      </c>
      <c r="K547" s="6">
        <f>IF(RIGHT(Table2[[#This Row],[21K Gold Price per Gram]],4)=" USD",VALUE(LEFT(Table2[[#This Row],[21K Gold Price per Gram]],LEN(Table2[[#This Row],[21K Gold Price per Gram]])-4)))</f>
        <v>54</v>
      </c>
    </row>
    <row r="548" spans="1:11" x14ac:dyDescent="0.3">
      <c r="A548" s="1">
        <v>44957</v>
      </c>
      <c r="B548" t="s">
        <v>496</v>
      </c>
      <c r="C548" s="6">
        <f>IF(
    RIGHT(Table1[[#This Row],[21K Gold Price per Gram]],4)=" EGP",
    VALUE(LEFT(Table1[[#This Row],[21K Gold Price per Gram]], LEN(Table1[[#This Row],[21K Gold Price per Gram]])-4)))</f>
        <v>1651.1</v>
      </c>
      <c r="I548" s="1">
        <v>44955</v>
      </c>
      <c r="J548" t="s">
        <v>1347</v>
      </c>
      <c r="K548" s="6">
        <f>IF(RIGHT(Table2[[#This Row],[21K Gold Price per Gram]],4)=" USD",VALUE(LEFT(Table2[[#This Row],[21K Gold Price per Gram]],LEN(Table2[[#This Row],[21K Gold Price per Gram]])-4)))</f>
        <v>54.2</v>
      </c>
    </row>
    <row r="549" spans="1:11" x14ac:dyDescent="0.3">
      <c r="A549" s="1">
        <v>44956</v>
      </c>
      <c r="B549" t="s">
        <v>497</v>
      </c>
      <c r="C549" s="6">
        <f>IF(
    RIGHT(Table1[[#This Row],[21K Gold Price per Gram]],4)=" EGP",
    VALUE(LEFT(Table1[[#This Row],[21K Gold Price per Gram]], LEN(Table1[[#This Row],[21K Gold Price per Gram]])-4)))</f>
        <v>1635.3</v>
      </c>
      <c r="I549" s="1">
        <v>44954</v>
      </c>
      <c r="J549" t="s">
        <v>1347</v>
      </c>
      <c r="K549" s="6">
        <f>IF(RIGHT(Table2[[#This Row],[21K Gold Price per Gram]],4)=" USD",VALUE(LEFT(Table2[[#This Row],[21K Gold Price per Gram]],LEN(Table2[[#This Row],[21K Gold Price per Gram]])-4)))</f>
        <v>54.2</v>
      </c>
    </row>
    <row r="550" spans="1:11" x14ac:dyDescent="0.3">
      <c r="A550" s="1">
        <v>44955</v>
      </c>
      <c r="B550" t="s">
        <v>498</v>
      </c>
      <c r="C550" s="6">
        <f>IF(
    RIGHT(Table1[[#This Row],[21K Gold Price per Gram]],4)=" EGP",
    VALUE(LEFT(Table1[[#This Row],[21K Gold Price per Gram]], LEN(Table1[[#This Row],[21K Gold Price per Gram]])-4)))</f>
        <v>1625</v>
      </c>
      <c r="I550" s="1">
        <v>44953</v>
      </c>
      <c r="J550" t="s">
        <v>1347</v>
      </c>
      <c r="K550" s="6">
        <f>IF(RIGHT(Table2[[#This Row],[21K Gold Price per Gram]],4)=" USD",VALUE(LEFT(Table2[[#This Row],[21K Gold Price per Gram]],LEN(Table2[[#This Row],[21K Gold Price per Gram]])-4)))</f>
        <v>54.2</v>
      </c>
    </row>
    <row r="551" spans="1:11" x14ac:dyDescent="0.3">
      <c r="A551" s="1">
        <v>44954</v>
      </c>
      <c r="B551" t="s">
        <v>460</v>
      </c>
      <c r="C551" s="6">
        <f>IF(
    RIGHT(Table1[[#This Row],[21K Gold Price per Gram]],4)=" EGP",
    VALUE(LEFT(Table1[[#This Row],[21K Gold Price per Gram]], LEN(Table1[[#This Row],[21K Gold Price per Gram]])-4)))</f>
        <v>1618.7</v>
      </c>
      <c r="I551" s="1">
        <v>44952</v>
      </c>
      <c r="J551" t="s">
        <v>1347</v>
      </c>
      <c r="K551" s="6">
        <f>IF(RIGHT(Table2[[#This Row],[21K Gold Price per Gram]],4)=" USD",VALUE(LEFT(Table2[[#This Row],[21K Gold Price per Gram]],LEN(Table2[[#This Row],[21K Gold Price per Gram]])-4)))</f>
        <v>54.2</v>
      </c>
    </row>
    <row r="552" spans="1:11" x14ac:dyDescent="0.3">
      <c r="A552" s="1">
        <v>44953</v>
      </c>
      <c r="B552" t="s">
        <v>499</v>
      </c>
      <c r="C552" s="6">
        <f>IF(
    RIGHT(Table1[[#This Row],[21K Gold Price per Gram]],4)=" EGP",
    VALUE(LEFT(Table1[[#This Row],[21K Gold Price per Gram]], LEN(Table1[[#This Row],[21K Gold Price per Gram]])-4)))</f>
        <v>1618.2</v>
      </c>
      <c r="I552" s="1">
        <v>44951</v>
      </c>
      <c r="J552" t="s">
        <v>1335</v>
      </c>
      <c r="K552" s="6">
        <f>IF(RIGHT(Table2[[#This Row],[21K Gold Price per Gram]],4)=" USD",VALUE(LEFT(Table2[[#This Row],[21K Gold Price per Gram]],LEN(Table2[[#This Row],[21K Gold Price per Gram]])-4)))</f>
        <v>54.7</v>
      </c>
    </row>
    <row r="553" spans="1:11" x14ac:dyDescent="0.3">
      <c r="A553" s="1">
        <v>44952</v>
      </c>
      <c r="B553" t="s">
        <v>500</v>
      </c>
      <c r="C553" s="6">
        <f>IF(
    RIGHT(Table1[[#This Row],[21K Gold Price per Gram]],4)=" EGP",
    VALUE(LEFT(Table1[[#This Row],[21K Gold Price per Gram]], LEN(Table1[[#This Row],[21K Gold Price per Gram]])-4)))</f>
        <v>1620.7</v>
      </c>
      <c r="I553" s="1">
        <v>44950</v>
      </c>
      <c r="J553" t="s">
        <v>1336</v>
      </c>
      <c r="K553" s="6">
        <f>IF(RIGHT(Table2[[#This Row],[21K Gold Price per Gram]],4)=" USD",VALUE(LEFT(Table2[[#This Row],[21K Gold Price per Gram]],LEN(Table2[[#This Row],[21K Gold Price per Gram]])-4)))</f>
        <v>54.4</v>
      </c>
    </row>
    <row r="554" spans="1:11" x14ac:dyDescent="0.3">
      <c r="A554" s="1">
        <v>44951</v>
      </c>
      <c r="B554" t="s">
        <v>501</v>
      </c>
      <c r="C554" s="6">
        <f>IF(
    RIGHT(Table1[[#This Row],[21K Gold Price per Gram]],4)=" EGP",
    VALUE(LEFT(Table1[[#This Row],[21K Gold Price per Gram]], LEN(Table1[[#This Row],[21K Gold Price per Gram]])-4)))</f>
        <v>1621</v>
      </c>
      <c r="I554" s="1">
        <v>44949</v>
      </c>
      <c r="J554" t="s">
        <v>1361</v>
      </c>
      <c r="K554" s="6">
        <f>IF(RIGHT(Table2[[#This Row],[21K Gold Price per Gram]],4)=" USD",VALUE(LEFT(Table2[[#This Row],[21K Gold Price per Gram]],LEN(Table2[[#This Row],[21K Gold Price per Gram]])-4)))</f>
        <v>54.1</v>
      </c>
    </row>
    <row r="555" spans="1:11" x14ac:dyDescent="0.3">
      <c r="A555" s="1">
        <v>44950</v>
      </c>
      <c r="B555" t="s">
        <v>502</v>
      </c>
      <c r="C555" s="6">
        <f>IF(
    RIGHT(Table1[[#This Row],[21K Gold Price per Gram]],4)=" EGP",
    VALUE(LEFT(Table1[[#This Row],[21K Gold Price per Gram]], LEN(Table1[[#This Row],[21K Gold Price per Gram]])-4)))</f>
        <v>1634.5</v>
      </c>
      <c r="I555" s="1">
        <v>44948</v>
      </c>
      <c r="J555" t="s">
        <v>1361</v>
      </c>
      <c r="K555" s="6">
        <f>IF(RIGHT(Table2[[#This Row],[21K Gold Price per Gram]],4)=" USD",VALUE(LEFT(Table2[[#This Row],[21K Gold Price per Gram]],LEN(Table2[[#This Row],[21K Gold Price per Gram]])-4)))</f>
        <v>54.1</v>
      </c>
    </row>
    <row r="556" spans="1:11" x14ac:dyDescent="0.3">
      <c r="A556" s="1">
        <v>44949</v>
      </c>
      <c r="B556" t="s">
        <v>503</v>
      </c>
      <c r="C556" s="6">
        <f>IF(
    RIGHT(Table1[[#This Row],[21K Gold Price per Gram]],4)=" EGP",
    VALUE(LEFT(Table1[[#This Row],[21K Gold Price per Gram]], LEN(Table1[[#This Row],[21K Gold Price per Gram]])-4)))</f>
        <v>1624.4</v>
      </c>
      <c r="I556" s="1">
        <v>44947</v>
      </c>
      <c r="J556" t="s">
        <v>1361</v>
      </c>
      <c r="K556" s="6">
        <f>IF(RIGHT(Table2[[#This Row],[21K Gold Price per Gram]],4)=" USD",VALUE(LEFT(Table2[[#This Row],[21K Gold Price per Gram]],LEN(Table2[[#This Row],[21K Gold Price per Gram]])-4)))</f>
        <v>54.1</v>
      </c>
    </row>
    <row r="557" spans="1:11" x14ac:dyDescent="0.3">
      <c r="A557" s="1">
        <v>44948</v>
      </c>
      <c r="B557" t="s">
        <v>504</v>
      </c>
      <c r="C557" s="6">
        <f>IF(
    RIGHT(Table1[[#This Row],[21K Gold Price per Gram]],4)=" EGP",
    VALUE(LEFT(Table1[[#This Row],[21K Gold Price per Gram]], LEN(Table1[[#This Row],[21K Gold Price per Gram]])-4)))</f>
        <v>1617.4</v>
      </c>
      <c r="I557" s="1">
        <v>44946</v>
      </c>
      <c r="J557" t="s">
        <v>1347</v>
      </c>
      <c r="K557" s="6">
        <f>IF(RIGHT(Table2[[#This Row],[21K Gold Price per Gram]],4)=" USD",VALUE(LEFT(Table2[[#This Row],[21K Gold Price per Gram]],LEN(Table2[[#This Row],[21K Gold Price per Gram]])-4)))</f>
        <v>54.2</v>
      </c>
    </row>
    <row r="558" spans="1:11" x14ac:dyDescent="0.3">
      <c r="A558" s="1">
        <v>44947</v>
      </c>
      <c r="B558" t="s">
        <v>505</v>
      </c>
      <c r="C558" s="6">
        <f>IF(
    RIGHT(Table1[[#This Row],[21K Gold Price per Gram]],4)=" EGP",
    VALUE(LEFT(Table1[[#This Row],[21K Gold Price per Gram]], LEN(Table1[[#This Row],[21K Gold Price per Gram]])-4)))</f>
        <v>1614.4</v>
      </c>
      <c r="I558" s="1">
        <v>44945</v>
      </c>
      <c r="J558" t="s">
        <v>1347</v>
      </c>
      <c r="K558" s="6">
        <f>IF(RIGHT(Table2[[#This Row],[21K Gold Price per Gram]],4)=" USD",VALUE(LEFT(Table2[[#This Row],[21K Gold Price per Gram]],LEN(Table2[[#This Row],[21K Gold Price per Gram]])-4)))</f>
        <v>54.2</v>
      </c>
    </row>
    <row r="559" spans="1:11" x14ac:dyDescent="0.3">
      <c r="A559" s="1">
        <v>44946</v>
      </c>
      <c r="B559" t="s">
        <v>506</v>
      </c>
      <c r="C559" s="6">
        <f>IF(
    RIGHT(Table1[[#This Row],[21K Gold Price per Gram]],4)=" EGP",
    VALUE(LEFT(Table1[[#This Row],[21K Gold Price per Gram]], LEN(Table1[[#This Row],[21K Gold Price per Gram]])-4)))</f>
        <v>1611</v>
      </c>
      <c r="I559" s="1">
        <v>44944</v>
      </c>
      <c r="J559" t="s">
        <v>1369</v>
      </c>
      <c r="K559" s="6">
        <f>IF(RIGHT(Table2[[#This Row],[21K Gold Price per Gram]],4)=" USD",VALUE(LEFT(Table2[[#This Row],[21K Gold Price per Gram]],LEN(Table2[[#This Row],[21K Gold Price per Gram]])-4)))</f>
        <v>53.5</v>
      </c>
    </row>
    <row r="560" spans="1:11" x14ac:dyDescent="0.3">
      <c r="A560" s="1">
        <v>44945</v>
      </c>
      <c r="B560" t="s">
        <v>507</v>
      </c>
      <c r="C560" s="6">
        <f>IF(
    RIGHT(Table1[[#This Row],[21K Gold Price per Gram]],4)=" EGP",
    VALUE(LEFT(Table1[[#This Row],[21K Gold Price per Gram]], LEN(Table1[[#This Row],[21K Gold Price per Gram]])-4)))</f>
        <v>1617.3</v>
      </c>
      <c r="I560" s="1">
        <v>44943</v>
      </c>
      <c r="J560" t="s">
        <v>1362</v>
      </c>
      <c r="K560" s="6">
        <f>IF(RIGHT(Table2[[#This Row],[21K Gold Price per Gram]],4)=" USD",VALUE(LEFT(Table2[[#This Row],[21K Gold Price per Gram]],LEN(Table2[[#This Row],[21K Gold Price per Gram]])-4)))</f>
        <v>53.6</v>
      </c>
    </row>
    <row r="561" spans="1:11" x14ac:dyDescent="0.3">
      <c r="A561" s="1">
        <v>44944</v>
      </c>
      <c r="B561" t="s">
        <v>460</v>
      </c>
      <c r="C561" s="6">
        <f>IF(
    RIGHT(Table1[[#This Row],[21K Gold Price per Gram]],4)=" EGP",
    VALUE(LEFT(Table1[[#This Row],[21K Gold Price per Gram]], LEN(Table1[[#This Row],[21K Gold Price per Gram]])-4)))</f>
        <v>1618.7</v>
      </c>
      <c r="I561" s="1">
        <v>44942</v>
      </c>
      <c r="J561" t="s">
        <v>1360</v>
      </c>
      <c r="K561" s="6">
        <f>IF(RIGHT(Table2[[#This Row],[21K Gold Price per Gram]],4)=" USD",VALUE(LEFT(Table2[[#This Row],[21K Gold Price per Gram]],LEN(Table2[[#This Row],[21K Gold Price per Gram]])-4)))</f>
        <v>53.8</v>
      </c>
    </row>
    <row r="562" spans="1:11" x14ac:dyDescent="0.3">
      <c r="A562" s="1">
        <v>44943</v>
      </c>
      <c r="B562" t="s">
        <v>508</v>
      </c>
      <c r="C562" s="6">
        <f>IF(
    RIGHT(Table1[[#This Row],[21K Gold Price per Gram]],4)=" EGP",
    VALUE(LEFT(Table1[[#This Row],[21K Gold Price per Gram]], LEN(Table1[[#This Row],[21K Gold Price per Gram]])-4)))</f>
        <v>1585.4</v>
      </c>
      <c r="I562" s="1">
        <v>44941</v>
      </c>
      <c r="J562" t="s">
        <v>1346</v>
      </c>
      <c r="K562" s="6">
        <f>IF(RIGHT(Table2[[#This Row],[21K Gold Price per Gram]],4)=" USD",VALUE(LEFT(Table2[[#This Row],[21K Gold Price per Gram]],LEN(Table2[[#This Row],[21K Gold Price per Gram]])-4)))</f>
        <v>53.9</v>
      </c>
    </row>
    <row r="563" spans="1:11" x14ac:dyDescent="0.3">
      <c r="A563" s="1">
        <v>44942</v>
      </c>
      <c r="B563" t="s">
        <v>509</v>
      </c>
      <c r="C563" s="6">
        <f>IF(
    RIGHT(Table1[[#This Row],[21K Gold Price per Gram]],4)=" EGP",
    VALUE(LEFT(Table1[[#This Row],[21K Gold Price per Gram]], LEN(Table1[[#This Row],[21K Gold Price per Gram]])-4)))</f>
        <v>1586.2</v>
      </c>
      <c r="I563" s="1">
        <v>44940</v>
      </c>
      <c r="J563" t="s">
        <v>1346</v>
      </c>
      <c r="K563" s="6">
        <f>IF(RIGHT(Table2[[#This Row],[21K Gold Price per Gram]],4)=" USD",VALUE(LEFT(Table2[[#This Row],[21K Gold Price per Gram]],LEN(Table2[[#This Row],[21K Gold Price per Gram]])-4)))</f>
        <v>53.9</v>
      </c>
    </row>
    <row r="564" spans="1:11" x14ac:dyDescent="0.3">
      <c r="A564" s="1">
        <v>44941</v>
      </c>
      <c r="B564" t="s">
        <v>510</v>
      </c>
      <c r="C564" s="6">
        <f>IF(
    RIGHT(Table1[[#This Row],[21K Gold Price per Gram]],4)=" EGP",
    VALUE(LEFT(Table1[[#This Row],[21K Gold Price per Gram]], LEN(Table1[[#This Row],[21K Gold Price per Gram]])-4)))</f>
        <v>1595.9</v>
      </c>
      <c r="I564" s="1">
        <v>44939</v>
      </c>
      <c r="J564" t="s">
        <v>1346</v>
      </c>
      <c r="K564" s="6">
        <f>IF(RIGHT(Table2[[#This Row],[21K Gold Price per Gram]],4)=" USD",VALUE(LEFT(Table2[[#This Row],[21K Gold Price per Gram]],LEN(Table2[[#This Row],[21K Gold Price per Gram]])-4)))</f>
        <v>53.9</v>
      </c>
    </row>
    <row r="565" spans="1:11" x14ac:dyDescent="0.3">
      <c r="A565" s="1">
        <v>44940</v>
      </c>
      <c r="B565" t="s">
        <v>511</v>
      </c>
      <c r="C565" s="6">
        <f>IF(
    RIGHT(Table1[[#This Row],[21K Gold Price per Gram]],4)=" EGP",
    VALUE(LEFT(Table1[[#This Row],[21K Gold Price per Gram]], LEN(Table1[[#This Row],[21K Gold Price per Gram]])-4)))</f>
        <v>1593.2</v>
      </c>
      <c r="I565" s="1">
        <v>44938</v>
      </c>
      <c r="J565" t="s">
        <v>1367</v>
      </c>
      <c r="K565" s="6">
        <f>IF(RIGHT(Table2[[#This Row],[21K Gold Price per Gram]],4)=" USD",VALUE(LEFT(Table2[[#This Row],[21K Gold Price per Gram]],LEN(Table2[[#This Row],[21K Gold Price per Gram]])-4)))</f>
        <v>53.2</v>
      </c>
    </row>
    <row r="566" spans="1:11" x14ac:dyDescent="0.3">
      <c r="A566" s="1">
        <v>44939</v>
      </c>
      <c r="B566" t="s">
        <v>512</v>
      </c>
      <c r="C566" s="6">
        <f>IF(
    RIGHT(Table1[[#This Row],[21K Gold Price per Gram]],4)=" EGP",
    VALUE(LEFT(Table1[[#This Row],[21K Gold Price per Gram]], LEN(Table1[[#This Row],[21K Gold Price per Gram]])-4)))</f>
        <v>1591.2</v>
      </c>
      <c r="I566" s="1">
        <v>44937</v>
      </c>
      <c r="J566" t="s">
        <v>1358</v>
      </c>
      <c r="K566" s="6">
        <f>IF(RIGHT(Table2[[#This Row],[21K Gold Price per Gram]],4)=" USD",VALUE(LEFT(Table2[[#This Row],[21K Gold Price per Gram]],LEN(Table2[[#This Row],[21K Gold Price per Gram]])-4)))</f>
        <v>52.7</v>
      </c>
    </row>
    <row r="567" spans="1:11" x14ac:dyDescent="0.3">
      <c r="A567" s="1">
        <v>44938</v>
      </c>
      <c r="B567" t="s">
        <v>513</v>
      </c>
      <c r="C567" s="6">
        <f>IF(
    RIGHT(Table1[[#This Row],[21K Gold Price per Gram]],4)=" EGP",
    VALUE(LEFT(Table1[[#This Row],[21K Gold Price per Gram]], LEN(Table1[[#This Row],[21K Gold Price per Gram]])-4)))</f>
        <v>1593.1</v>
      </c>
      <c r="I567" s="1">
        <v>44936</v>
      </c>
      <c r="J567" t="s">
        <v>1358</v>
      </c>
      <c r="K567" s="6">
        <f>IF(RIGHT(Table2[[#This Row],[21K Gold Price per Gram]],4)=" USD",VALUE(LEFT(Table2[[#This Row],[21K Gold Price per Gram]],LEN(Table2[[#This Row],[21K Gold Price per Gram]])-4)))</f>
        <v>52.7</v>
      </c>
    </row>
    <row r="568" spans="1:11" x14ac:dyDescent="0.3">
      <c r="A568" s="1">
        <v>44937</v>
      </c>
      <c r="B568" t="s">
        <v>514</v>
      </c>
      <c r="C568" s="6">
        <f>IF(
    RIGHT(Table1[[#This Row],[21K Gold Price per Gram]],4)=" EGP",
    VALUE(LEFT(Table1[[#This Row],[21K Gold Price per Gram]], LEN(Table1[[#This Row],[21K Gold Price per Gram]])-4)))</f>
        <v>1572.7</v>
      </c>
      <c r="I568" s="1">
        <v>44935</v>
      </c>
      <c r="J568" t="s">
        <v>1349</v>
      </c>
      <c r="K568" s="6">
        <f>IF(RIGHT(Table2[[#This Row],[21K Gold Price per Gram]],4)=" USD",VALUE(LEFT(Table2[[#This Row],[21K Gold Price per Gram]],LEN(Table2[[#This Row],[21K Gold Price per Gram]])-4)))</f>
        <v>52.6</v>
      </c>
    </row>
    <row r="569" spans="1:11" x14ac:dyDescent="0.3">
      <c r="A569" s="1">
        <v>44936</v>
      </c>
      <c r="B569" t="s">
        <v>515</v>
      </c>
      <c r="C569" s="6">
        <f>IF(
    RIGHT(Table1[[#This Row],[21K Gold Price per Gram]],4)=" EGP",
    VALUE(LEFT(Table1[[#This Row],[21K Gold Price per Gram]], LEN(Table1[[#This Row],[21K Gold Price per Gram]])-4)))</f>
        <v>1565.2</v>
      </c>
      <c r="I569" s="1">
        <v>44934</v>
      </c>
      <c r="J569" t="s">
        <v>1357</v>
      </c>
      <c r="K569" s="6">
        <f>IF(RIGHT(Table2[[#This Row],[21K Gold Price per Gram]],4)=" USD",VALUE(LEFT(Table2[[#This Row],[21K Gold Price per Gram]],LEN(Table2[[#This Row],[21K Gold Price per Gram]])-4)))</f>
        <v>52.4</v>
      </c>
    </row>
    <row r="570" spans="1:11" x14ac:dyDescent="0.3">
      <c r="A570" s="1">
        <v>44935</v>
      </c>
      <c r="B570" t="s">
        <v>516</v>
      </c>
      <c r="C570" s="6">
        <f>IF(
    RIGHT(Table1[[#This Row],[21K Gold Price per Gram]],4)=" EGP",
    VALUE(LEFT(Table1[[#This Row],[21K Gold Price per Gram]], LEN(Table1[[#This Row],[21K Gold Price per Gram]])-4)))</f>
        <v>1458.3</v>
      </c>
      <c r="I570" s="1">
        <v>44933</v>
      </c>
      <c r="J570" t="s">
        <v>1357</v>
      </c>
      <c r="K570" s="6">
        <f>IF(RIGHT(Table2[[#This Row],[21K Gold Price per Gram]],4)=" USD",VALUE(LEFT(Table2[[#This Row],[21K Gold Price per Gram]],LEN(Table2[[#This Row],[21K Gold Price per Gram]])-4)))</f>
        <v>52.4</v>
      </c>
    </row>
    <row r="571" spans="1:11" x14ac:dyDescent="0.3">
      <c r="A571" s="1">
        <v>44934</v>
      </c>
      <c r="B571" t="s">
        <v>517</v>
      </c>
      <c r="C571" s="6">
        <f>IF(
    RIGHT(Table1[[#This Row],[21K Gold Price per Gram]],4)=" EGP",
    VALUE(LEFT(Table1[[#This Row],[21K Gold Price per Gram]], LEN(Table1[[#This Row],[21K Gold Price per Gram]])-4)))</f>
        <v>1452.1</v>
      </c>
      <c r="I571" s="1">
        <v>44932</v>
      </c>
      <c r="J571" t="s">
        <v>1348</v>
      </c>
      <c r="K571" s="6">
        <f>IF(RIGHT(Table2[[#This Row],[21K Gold Price per Gram]],4)=" USD",VALUE(LEFT(Table2[[#This Row],[21K Gold Price per Gram]],LEN(Table2[[#This Row],[21K Gold Price per Gram]])-4)))</f>
        <v>52.5</v>
      </c>
    </row>
    <row r="572" spans="1:11" x14ac:dyDescent="0.3">
      <c r="A572" s="1">
        <v>44933</v>
      </c>
      <c r="B572" t="s">
        <v>518</v>
      </c>
      <c r="C572" s="6">
        <f>IF(
    RIGHT(Table1[[#This Row],[21K Gold Price per Gram]],4)=" EGP",
    VALUE(LEFT(Table1[[#This Row],[21K Gold Price per Gram]], LEN(Table1[[#This Row],[21K Gold Price per Gram]])-4)))</f>
        <v>1427</v>
      </c>
      <c r="I572" s="1">
        <v>44931</v>
      </c>
      <c r="J572" t="s">
        <v>1351</v>
      </c>
      <c r="K572" s="6">
        <f>IF(RIGHT(Table2[[#This Row],[21K Gold Price per Gram]],4)=" USD",VALUE(LEFT(Table2[[#This Row],[21K Gold Price per Gram]],LEN(Table2[[#This Row],[21K Gold Price per Gram]])-4)))</f>
        <v>51.5</v>
      </c>
    </row>
    <row r="573" spans="1:11" x14ac:dyDescent="0.3">
      <c r="A573" s="1">
        <v>44932</v>
      </c>
      <c r="B573" t="s">
        <v>519</v>
      </c>
      <c r="C573" s="6">
        <f>IF(
    RIGHT(Table1[[#This Row],[21K Gold Price per Gram]],4)=" EGP",
    VALUE(LEFT(Table1[[#This Row],[21K Gold Price per Gram]], LEN(Table1[[#This Row],[21K Gold Price per Gram]])-4)))</f>
        <v>1378.7</v>
      </c>
      <c r="I573" s="1">
        <v>44930</v>
      </c>
      <c r="J573" t="s">
        <v>1378</v>
      </c>
      <c r="K573" s="6">
        <f>IF(RIGHT(Table2[[#This Row],[21K Gold Price per Gram]],4)=" USD",VALUE(LEFT(Table2[[#This Row],[21K Gold Price per Gram]],LEN(Table2[[#This Row],[21K Gold Price per Gram]])-4)))</f>
        <v>52</v>
      </c>
    </row>
    <row r="574" spans="1:11" x14ac:dyDescent="0.3">
      <c r="A574" s="1">
        <v>44931</v>
      </c>
      <c r="B574" t="s">
        <v>520</v>
      </c>
      <c r="C574" s="6">
        <f>IF(
    RIGHT(Table1[[#This Row],[21K Gold Price per Gram]],4)=" EGP",
    VALUE(LEFT(Table1[[#This Row],[21K Gold Price per Gram]], LEN(Table1[[#This Row],[21K Gold Price per Gram]])-4)))</f>
        <v>1381</v>
      </c>
      <c r="I574" s="1">
        <v>44929</v>
      </c>
      <c r="J574" t="s">
        <v>1377</v>
      </c>
      <c r="K574" s="6">
        <f>IF(RIGHT(Table2[[#This Row],[21K Gold Price per Gram]],4)=" USD",VALUE(LEFT(Table2[[#This Row],[21K Gold Price per Gram]],LEN(Table2[[#This Row],[21K Gold Price per Gram]])-4)))</f>
        <v>51.7</v>
      </c>
    </row>
    <row r="575" spans="1:11" x14ac:dyDescent="0.3">
      <c r="A575" s="1">
        <v>44930</v>
      </c>
      <c r="B575" t="s">
        <v>521</v>
      </c>
      <c r="C575" s="6">
        <f>IF(
    RIGHT(Table1[[#This Row],[21K Gold Price per Gram]],4)=" EGP",
    VALUE(LEFT(Table1[[#This Row],[21K Gold Price per Gram]], LEN(Table1[[#This Row],[21K Gold Price per Gram]])-4)))</f>
        <v>1354</v>
      </c>
      <c r="I575" s="1">
        <v>44928</v>
      </c>
      <c r="J575" t="s">
        <v>1354</v>
      </c>
      <c r="K575" s="6">
        <f>IF(RIGHT(Table2[[#This Row],[21K Gold Price per Gram]],4)=" USD",VALUE(LEFT(Table2[[#This Row],[21K Gold Price per Gram]],LEN(Table2[[#This Row],[21K Gold Price per Gram]])-4)))</f>
        <v>51.2</v>
      </c>
    </row>
    <row r="576" spans="1:11" x14ac:dyDescent="0.3">
      <c r="A576" s="1">
        <v>44929</v>
      </c>
      <c r="B576" t="s">
        <v>522</v>
      </c>
      <c r="C576" s="6">
        <f>IF(
    RIGHT(Table1[[#This Row],[21K Gold Price per Gram]],4)=" EGP",
    VALUE(LEFT(Table1[[#This Row],[21K Gold Price per Gram]], LEN(Table1[[#This Row],[21K Gold Price per Gram]])-4)))</f>
        <v>1367.8</v>
      </c>
      <c r="I576" s="1">
        <v>44927</v>
      </c>
      <c r="J576" t="s">
        <v>1354</v>
      </c>
      <c r="K576" s="6">
        <f>IF(RIGHT(Table2[[#This Row],[21K Gold Price per Gram]],4)=" USD",VALUE(LEFT(Table2[[#This Row],[21K Gold Price per Gram]],LEN(Table2[[#This Row],[21K Gold Price per Gram]])-4)))</f>
        <v>51.2</v>
      </c>
    </row>
    <row r="577" spans="1:11" x14ac:dyDescent="0.3">
      <c r="A577" s="1">
        <v>44928</v>
      </c>
      <c r="B577" t="s">
        <v>523</v>
      </c>
      <c r="C577" s="6">
        <f>IF(
    RIGHT(Table1[[#This Row],[21K Gold Price per Gram]],4)=" EGP",
    VALUE(LEFT(Table1[[#This Row],[21K Gold Price per Gram]], LEN(Table1[[#This Row],[21K Gold Price per Gram]])-4)))</f>
        <v>1279.8</v>
      </c>
      <c r="I577" s="1">
        <v>44926</v>
      </c>
      <c r="J577" t="s">
        <v>1354</v>
      </c>
      <c r="K577" s="6">
        <f>IF(RIGHT(Table2[[#This Row],[21K Gold Price per Gram]],4)=" USD",VALUE(LEFT(Table2[[#This Row],[21K Gold Price per Gram]],LEN(Table2[[#This Row],[21K Gold Price per Gram]])-4)))</f>
        <v>51.2</v>
      </c>
    </row>
    <row r="578" spans="1:11" x14ac:dyDescent="0.3">
      <c r="A578" s="1">
        <v>44927</v>
      </c>
      <c r="B578" t="s">
        <v>524</v>
      </c>
      <c r="C578" s="6">
        <f>IF(
    RIGHT(Table1[[#This Row],[21K Gold Price per Gram]],4)=" EGP",
    VALUE(LEFT(Table1[[#This Row],[21K Gold Price per Gram]], LEN(Table1[[#This Row],[21K Gold Price per Gram]])-4)))</f>
        <v>1267</v>
      </c>
      <c r="I578" s="1">
        <v>44925</v>
      </c>
      <c r="J578" t="s">
        <v>1354</v>
      </c>
      <c r="K578" s="6">
        <f>IF(RIGHT(Table2[[#This Row],[21K Gold Price per Gram]],4)=" USD",VALUE(LEFT(Table2[[#This Row],[21K Gold Price per Gram]],LEN(Table2[[#This Row],[21K Gold Price per Gram]])-4)))</f>
        <v>51.2</v>
      </c>
    </row>
    <row r="579" spans="1:11" x14ac:dyDescent="0.3">
      <c r="A579" s="1">
        <v>44926</v>
      </c>
      <c r="B579" t="s">
        <v>525</v>
      </c>
      <c r="C579" s="6">
        <f>IF(
    RIGHT(Table1[[#This Row],[21K Gold Price per Gram]],4)=" EGP",
    VALUE(LEFT(Table1[[#This Row],[21K Gold Price per Gram]], LEN(Table1[[#This Row],[21K Gold Price per Gram]])-4)))</f>
        <v>1265.5</v>
      </c>
      <c r="I579" s="1">
        <v>44924</v>
      </c>
      <c r="J579" t="s">
        <v>1372</v>
      </c>
      <c r="K579" s="6">
        <f>IF(RIGHT(Table2[[#This Row],[21K Gold Price per Gram]],4)=" USD",VALUE(LEFT(Table2[[#This Row],[21K Gold Price per Gram]],LEN(Table2[[#This Row],[21K Gold Price per Gram]])-4)))</f>
        <v>51</v>
      </c>
    </row>
    <row r="580" spans="1:11" x14ac:dyDescent="0.3">
      <c r="A580" s="1">
        <v>44925</v>
      </c>
      <c r="B580" t="s">
        <v>526</v>
      </c>
      <c r="C580" s="6">
        <f>IF(
    RIGHT(Table1[[#This Row],[21K Gold Price per Gram]],4)=" EGP",
    VALUE(LEFT(Table1[[#This Row],[21K Gold Price per Gram]], LEN(Table1[[#This Row],[21K Gold Price per Gram]])-4)))</f>
        <v>1266.4000000000001</v>
      </c>
      <c r="I580" s="1">
        <v>44923</v>
      </c>
      <c r="J580" t="s">
        <v>1379</v>
      </c>
      <c r="K580" s="6">
        <f>IF(RIGHT(Table2[[#This Row],[21K Gold Price per Gram]],4)=" USD",VALUE(LEFT(Table2[[#This Row],[21K Gold Price per Gram]],LEN(Table2[[#This Row],[21K Gold Price per Gram]])-4)))</f>
        <v>50.7</v>
      </c>
    </row>
    <row r="581" spans="1:11" x14ac:dyDescent="0.3">
      <c r="A581" s="1">
        <v>44924</v>
      </c>
      <c r="B581" t="s">
        <v>527</v>
      </c>
      <c r="C581" s="6">
        <f>IF(
    RIGHT(Table1[[#This Row],[21K Gold Price per Gram]],4)=" EGP",
    VALUE(LEFT(Table1[[#This Row],[21K Gold Price per Gram]], LEN(Table1[[#This Row],[21K Gold Price per Gram]])-4)))</f>
        <v>1267.3</v>
      </c>
      <c r="I581" s="1">
        <v>44922</v>
      </c>
      <c r="J581" t="s">
        <v>1372</v>
      </c>
      <c r="K581" s="6">
        <f>IF(RIGHT(Table2[[#This Row],[21K Gold Price per Gram]],4)=" USD",VALUE(LEFT(Table2[[#This Row],[21K Gold Price per Gram]],LEN(Table2[[#This Row],[21K Gold Price per Gram]])-4)))</f>
        <v>51</v>
      </c>
    </row>
    <row r="582" spans="1:11" x14ac:dyDescent="0.3">
      <c r="A582" s="1">
        <v>44923</v>
      </c>
      <c r="B582" t="s">
        <v>528</v>
      </c>
      <c r="C582" s="6">
        <f>IF(
    RIGHT(Table1[[#This Row],[21K Gold Price per Gram]],4)=" EGP",
    VALUE(LEFT(Table1[[#This Row],[21K Gold Price per Gram]], LEN(Table1[[#This Row],[21K Gold Price per Gram]])-4)))</f>
        <v>1263.0999999999999</v>
      </c>
      <c r="I582" s="1">
        <v>44921</v>
      </c>
      <c r="J582" t="s">
        <v>1380</v>
      </c>
      <c r="K582" s="6">
        <f>IF(RIGHT(Table2[[#This Row],[21K Gold Price per Gram]],4)=" USD",VALUE(LEFT(Table2[[#This Row],[21K Gold Price per Gram]],LEN(Table2[[#This Row],[21K Gold Price per Gram]])-4)))</f>
        <v>50.5</v>
      </c>
    </row>
    <row r="583" spans="1:11" x14ac:dyDescent="0.3">
      <c r="A583" s="1">
        <v>44922</v>
      </c>
      <c r="B583" t="s">
        <v>529</v>
      </c>
      <c r="C583" s="6">
        <f>IF(
    RIGHT(Table1[[#This Row],[21K Gold Price per Gram]],4)=" EGP",
    VALUE(LEFT(Table1[[#This Row],[21K Gold Price per Gram]], LEN(Table1[[#This Row],[21K Gold Price per Gram]])-4)))</f>
        <v>1255.7</v>
      </c>
      <c r="I583" s="1">
        <v>44920</v>
      </c>
      <c r="J583" t="s">
        <v>1380</v>
      </c>
      <c r="K583" s="6">
        <f>IF(RIGHT(Table2[[#This Row],[21K Gold Price per Gram]],4)=" USD",VALUE(LEFT(Table2[[#This Row],[21K Gold Price per Gram]],LEN(Table2[[#This Row],[21K Gold Price per Gram]])-4)))</f>
        <v>50.5</v>
      </c>
    </row>
    <row r="584" spans="1:11" x14ac:dyDescent="0.3">
      <c r="A584" s="1">
        <v>44921</v>
      </c>
      <c r="B584" t="s">
        <v>530</v>
      </c>
      <c r="C584" s="6">
        <f>IF(
    RIGHT(Table1[[#This Row],[21K Gold Price per Gram]],4)=" EGP",
    VALUE(LEFT(Table1[[#This Row],[21K Gold Price per Gram]], LEN(Table1[[#This Row],[21K Gold Price per Gram]])-4)))</f>
        <v>1258.8</v>
      </c>
      <c r="I584" s="1">
        <v>44919</v>
      </c>
      <c r="J584" t="s">
        <v>1380</v>
      </c>
      <c r="K584" s="6">
        <f>IF(RIGHT(Table2[[#This Row],[21K Gold Price per Gram]],4)=" USD",VALUE(LEFT(Table2[[#This Row],[21K Gold Price per Gram]],LEN(Table2[[#This Row],[21K Gold Price per Gram]])-4)))</f>
        <v>50.5</v>
      </c>
    </row>
    <row r="585" spans="1:11" x14ac:dyDescent="0.3">
      <c r="A585" s="1">
        <v>44920</v>
      </c>
      <c r="B585" t="s">
        <v>531</v>
      </c>
      <c r="C585" s="6">
        <f>IF(
    RIGHT(Table1[[#This Row],[21K Gold Price per Gram]],4)=" EGP",
    VALUE(LEFT(Table1[[#This Row],[21K Gold Price per Gram]], LEN(Table1[[#This Row],[21K Gold Price per Gram]])-4)))</f>
        <v>1248.3</v>
      </c>
      <c r="I585" s="1">
        <v>44918</v>
      </c>
      <c r="J585" t="s">
        <v>1380</v>
      </c>
      <c r="K585" s="6">
        <f>IF(RIGHT(Table2[[#This Row],[21K Gold Price per Gram]],4)=" USD",VALUE(LEFT(Table2[[#This Row],[21K Gold Price per Gram]],LEN(Table2[[#This Row],[21K Gold Price per Gram]])-4)))</f>
        <v>50.5</v>
      </c>
    </row>
    <row r="586" spans="1:11" x14ac:dyDescent="0.3">
      <c r="A586" s="1">
        <v>44919</v>
      </c>
      <c r="B586" t="s">
        <v>532</v>
      </c>
      <c r="C586" s="6">
        <f>IF(
    RIGHT(Table1[[#This Row],[21K Gold Price per Gram]],4)=" EGP",
    VALUE(LEFT(Table1[[#This Row],[21K Gold Price per Gram]], LEN(Table1[[#This Row],[21K Gold Price per Gram]])-4)))</f>
        <v>1250.4000000000001</v>
      </c>
      <c r="I586" s="1">
        <v>44917</v>
      </c>
      <c r="J586" t="s">
        <v>1381</v>
      </c>
      <c r="K586" s="6">
        <f>IF(RIGHT(Table2[[#This Row],[21K Gold Price per Gram]],4)=" USD",VALUE(LEFT(Table2[[#This Row],[21K Gold Price per Gram]],LEN(Table2[[#This Row],[21K Gold Price per Gram]])-4)))</f>
        <v>50.2</v>
      </c>
    </row>
    <row r="587" spans="1:11" x14ac:dyDescent="0.3">
      <c r="A587" s="1">
        <v>44918</v>
      </c>
      <c r="B587" t="s">
        <v>533</v>
      </c>
      <c r="C587" s="6">
        <f>IF(
    RIGHT(Table1[[#This Row],[21K Gold Price per Gram]],4)=" EGP",
    VALUE(LEFT(Table1[[#This Row],[21K Gold Price per Gram]], LEN(Table1[[#This Row],[21K Gold Price per Gram]])-4)))</f>
        <v>1245.0999999999999</v>
      </c>
      <c r="I587" s="1">
        <v>44916</v>
      </c>
      <c r="J587" t="s">
        <v>1376</v>
      </c>
      <c r="K587" s="6">
        <f>IF(RIGHT(Table2[[#This Row],[21K Gold Price per Gram]],4)=" USD",VALUE(LEFT(Table2[[#This Row],[21K Gold Price per Gram]],LEN(Table2[[#This Row],[21K Gold Price per Gram]])-4)))</f>
        <v>50.9</v>
      </c>
    </row>
    <row r="588" spans="1:11" x14ac:dyDescent="0.3">
      <c r="A588" s="1">
        <v>44917</v>
      </c>
      <c r="B588" t="s">
        <v>534</v>
      </c>
      <c r="C588" s="6">
        <f>IF(
    RIGHT(Table1[[#This Row],[21K Gold Price per Gram]],4)=" EGP",
    VALUE(LEFT(Table1[[#This Row],[21K Gold Price per Gram]], LEN(Table1[[#This Row],[21K Gold Price per Gram]])-4)))</f>
        <v>1249.5</v>
      </c>
      <c r="I588" s="1">
        <v>44915</v>
      </c>
      <c r="J588" t="s">
        <v>1372</v>
      </c>
      <c r="K588" s="6">
        <f>IF(RIGHT(Table2[[#This Row],[21K Gold Price per Gram]],4)=" USD",VALUE(LEFT(Table2[[#This Row],[21K Gold Price per Gram]],LEN(Table2[[#This Row],[21K Gold Price per Gram]])-4)))</f>
        <v>51</v>
      </c>
    </row>
    <row r="589" spans="1:11" x14ac:dyDescent="0.3">
      <c r="A589" s="1">
        <v>44916</v>
      </c>
      <c r="B589" t="s">
        <v>535</v>
      </c>
      <c r="C589" s="6">
        <f>IF(
    RIGHT(Table1[[#This Row],[21K Gold Price per Gram]],4)=" EGP",
    VALUE(LEFT(Table1[[#This Row],[21K Gold Price per Gram]], LEN(Table1[[#This Row],[21K Gold Price per Gram]])-4)))</f>
        <v>1243.5999999999999</v>
      </c>
      <c r="I589" s="1">
        <v>44914</v>
      </c>
      <c r="J589" t="s">
        <v>1381</v>
      </c>
      <c r="K589" s="6">
        <f>IF(RIGHT(Table2[[#This Row],[21K Gold Price per Gram]],4)=" USD",VALUE(LEFT(Table2[[#This Row],[21K Gold Price per Gram]],LEN(Table2[[#This Row],[21K Gold Price per Gram]])-4)))</f>
        <v>50.2</v>
      </c>
    </row>
    <row r="590" spans="1:11" x14ac:dyDescent="0.3">
      <c r="A590" s="1">
        <v>44915</v>
      </c>
      <c r="B590" t="s">
        <v>536</v>
      </c>
      <c r="C590" s="6">
        <f>IF(
    RIGHT(Table1[[#This Row],[21K Gold Price per Gram]],4)=" EGP",
    VALUE(LEFT(Table1[[#This Row],[21K Gold Price per Gram]], LEN(Table1[[#This Row],[21K Gold Price per Gram]])-4)))</f>
        <v>1259.8</v>
      </c>
      <c r="I590" s="1">
        <v>44913</v>
      </c>
      <c r="J590" t="s">
        <v>1382</v>
      </c>
      <c r="K590" s="6">
        <f>IF(RIGHT(Table2[[#This Row],[21K Gold Price per Gram]],4)=" USD",VALUE(LEFT(Table2[[#This Row],[21K Gold Price per Gram]],LEN(Table2[[#This Row],[21K Gold Price per Gram]])-4)))</f>
        <v>50.4</v>
      </c>
    </row>
    <row r="591" spans="1:11" x14ac:dyDescent="0.3">
      <c r="A591" s="1">
        <v>44914</v>
      </c>
      <c r="B591" t="s">
        <v>537</v>
      </c>
      <c r="C591" s="6">
        <f>IF(
    RIGHT(Table1[[#This Row],[21K Gold Price per Gram]],4)=" EGP",
    VALUE(LEFT(Table1[[#This Row],[21K Gold Price per Gram]], LEN(Table1[[#This Row],[21K Gold Price per Gram]])-4)))</f>
        <v>1260.4000000000001</v>
      </c>
      <c r="I591" s="1">
        <v>44912</v>
      </c>
      <c r="J591" t="s">
        <v>1382</v>
      </c>
      <c r="K591" s="6">
        <f>IF(RIGHT(Table2[[#This Row],[21K Gold Price per Gram]],4)=" USD",VALUE(LEFT(Table2[[#This Row],[21K Gold Price per Gram]],LEN(Table2[[#This Row],[21K Gold Price per Gram]])-4)))</f>
        <v>50.4</v>
      </c>
    </row>
    <row r="592" spans="1:11" x14ac:dyDescent="0.3">
      <c r="A592" s="1">
        <v>44913</v>
      </c>
      <c r="B592" t="s">
        <v>538</v>
      </c>
      <c r="C592" s="6">
        <f>IF(
    RIGHT(Table1[[#This Row],[21K Gold Price per Gram]],4)=" EGP",
    VALUE(LEFT(Table1[[#This Row],[21K Gold Price per Gram]], LEN(Table1[[#This Row],[21K Gold Price per Gram]])-4)))</f>
        <v>1241.5</v>
      </c>
      <c r="I592" s="1">
        <v>44911</v>
      </c>
      <c r="J592" t="s">
        <v>1382</v>
      </c>
      <c r="K592" s="6">
        <f>IF(RIGHT(Table2[[#This Row],[21K Gold Price per Gram]],4)=" USD",VALUE(LEFT(Table2[[#This Row],[21K Gold Price per Gram]],LEN(Table2[[#This Row],[21K Gold Price per Gram]])-4)))</f>
        <v>50.4</v>
      </c>
    </row>
    <row r="593" spans="1:11" x14ac:dyDescent="0.3">
      <c r="A593" s="1">
        <v>44912</v>
      </c>
      <c r="B593" t="s">
        <v>539</v>
      </c>
      <c r="C593" s="6">
        <f>IF(
    RIGHT(Table1[[#This Row],[21K Gold Price per Gram]],4)=" EGP",
    VALUE(LEFT(Table1[[#This Row],[21K Gold Price per Gram]], LEN(Table1[[#This Row],[21K Gold Price per Gram]])-4)))</f>
        <v>1242.3</v>
      </c>
      <c r="I593" s="1">
        <v>44910</v>
      </c>
      <c r="J593" t="s">
        <v>1383</v>
      </c>
      <c r="K593" s="6">
        <f>IF(RIGHT(Table2[[#This Row],[21K Gold Price per Gram]],4)=" USD",VALUE(LEFT(Table2[[#This Row],[21K Gold Price per Gram]],LEN(Table2[[#This Row],[21K Gold Price per Gram]])-4)))</f>
        <v>50</v>
      </c>
    </row>
    <row r="594" spans="1:11" x14ac:dyDescent="0.3">
      <c r="A594" s="1">
        <v>44911</v>
      </c>
      <c r="B594" t="s">
        <v>540</v>
      </c>
      <c r="C594" s="6">
        <f>IF(
    RIGHT(Table1[[#This Row],[21K Gold Price per Gram]],4)=" EGP",
    VALUE(LEFT(Table1[[#This Row],[21K Gold Price per Gram]], LEN(Table1[[#This Row],[21K Gold Price per Gram]])-4)))</f>
        <v>1241.2</v>
      </c>
      <c r="I594" s="1">
        <v>44909</v>
      </c>
      <c r="J594" t="s">
        <v>1379</v>
      </c>
      <c r="K594" s="6">
        <f>IF(RIGHT(Table2[[#This Row],[21K Gold Price per Gram]],4)=" USD",VALUE(LEFT(Table2[[#This Row],[21K Gold Price per Gram]],LEN(Table2[[#This Row],[21K Gold Price per Gram]])-4)))</f>
        <v>50.7</v>
      </c>
    </row>
    <row r="595" spans="1:11" x14ac:dyDescent="0.3">
      <c r="A595" s="1">
        <v>44910</v>
      </c>
      <c r="B595" t="s">
        <v>541</v>
      </c>
      <c r="C595" s="6">
        <f>IF(
    RIGHT(Table1[[#This Row],[21K Gold Price per Gram]],4)=" EGP",
    VALUE(LEFT(Table1[[#This Row],[21K Gold Price per Gram]], LEN(Table1[[#This Row],[21K Gold Price per Gram]])-4)))</f>
        <v>1243.5</v>
      </c>
      <c r="I595" s="1">
        <v>44908</v>
      </c>
      <c r="J595" t="s">
        <v>1376</v>
      </c>
      <c r="K595" s="6">
        <f>IF(RIGHT(Table2[[#This Row],[21K Gold Price per Gram]],4)=" USD",VALUE(LEFT(Table2[[#This Row],[21K Gold Price per Gram]],LEN(Table2[[#This Row],[21K Gold Price per Gram]])-4)))</f>
        <v>50.9</v>
      </c>
    </row>
    <row r="596" spans="1:11" x14ac:dyDescent="0.3">
      <c r="A596" s="1">
        <v>44909</v>
      </c>
      <c r="B596" t="s">
        <v>542</v>
      </c>
      <c r="C596" s="6">
        <f>IF(
    RIGHT(Table1[[#This Row],[21K Gold Price per Gram]],4)=" EGP",
    VALUE(LEFT(Table1[[#This Row],[21K Gold Price per Gram]], LEN(Table1[[#This Row],[21K Gold Price per Gram]])-4)))</f>
        <v>1233.4000000000001</v>
      </c>
      <c r="I596" s="1">
        <v>44907</v>
      </c>
      <c r="J596" t="s">
        <v>1383</v>
      </c>
      <c r="K596" s="6">
        <f>IF(RIGHT(Table2[[#This Row],[21K Gold Price per Gram]],4)=" USD",VALUE(LEFT(Table2[[#This Row],[21K Gold Price per Gram]],LEN(Table2[[#This Row],[21K Gold Price per Gram]])-4)))</f>
        <v>50</v>
      </c>
    </row>
    <row r="597" spans="1:11" x14ac:dyDescent="0.3">
      <c r="A597" s="1">
        <v>44908</v>
      </c>
      <c r="B597" t="s">
        <v>543</v>
      </c>
      <c r="C597" s="6">
        <f>IF(
    RIGHT(Table1[[#This Row],[21K Gold Price per Gram]],4)=" EGP",
    VALUE(LEFT(Table1[[#This Row],[21K Gold Price per Gram]], LEN(Table1[[#This Row],[21K Gold Price per Gram]])-4)))</f>
        <v>1254.5</v>
      </c>
      <c r="I597" s="1">
        <v>44906</v>
      </c>
      <c r="J597" t="s">
        <v>1380</v>
      </c>
      <c r="K597" s="6">
        <f>IF(RIGHT(Table2[[#This Row],[21K Gold Price per Gram]],4)=" USD",VALUE(LEFT(Table2[[#This Row],[21K Gold Price per Gram]],LEN(Table2[[#This Row],[21K Gold Price per Gram]])-4)))</f>
        <v>50.5</v>
      </c>
    </row>
    <row r="598" spans="1:11" x14ac:dyDescent="0.3">
      <c r="A598" s="1">
        <v>44907</v>
      </c>
      <c r="B598" t="s">
        <v>544</v>
      </c>
      <c r="C598" s="6">
        <f>IF(
    RIGHT(Table1[[#This Row],[21K Gold Price per Gram]],4)=" EGP",
    VALUE(LEFT(Table1[[#This Row],[21K Gold Price per Gram]], LEN(Table1[[#This Row],[21K Gold Price per Gram]])-4)))</f>
        <v>1253.5</v>
      </c>
      <c r="I598" s="1">
        <v>44905</v>
      </c>
      <c r="J598" t="s">
        <v>1380</v>
      </c>
      <c r="K598" s="6">
        <f>IF(RIGHT(Table2[[#This Row],[21K Gold Price per Gram]],4)=" USD",VALUE(LEFT(Table2[[#This Row],[21K Gold Price per Gram]],LEN(Table2[[#This Row],[21K Gold Price per Gram]])-4)))</f>
        <v>50.5</v>
      </c>
    </row>
    <row r="599" spans="1:11" x14ac:dyDescent="0.3">
      <c r="A599" s="1">
        <v>44906</v>
      </c>
      <c r="B599" t="s">
        <v>545</v>
      </c>
      <c r="C599" s="6">
        <f>IF(
    RIGHT(Table1[[#This Row],[21K Gold Price per Gram]],4)=" EGP",
    VALUE(LEFT(Table1[[#This Row],[21K Gold Price per Gram]], LEN(Table1[[#This Row],[21K Gold Price per Gram]])-4)))</f>
        <v>1233.3</v>
      </c>
      <c r="I599" s="1">
        <v>44904</v>
      </c>
      <c r="J599" t="s">
        <v>1380</v>
      </c>
      <c r="K599" s="6">
        <f>IF(RIGHT(Table2[[#This Row],[21K Gold Price per Gram]],4)=" USD",VALUE(LEFT(Table2[[#This Row],[21K Gold Price per Gram]],LEN(Table2[[#This Row],[21K Gold Price per Gram]])-4)))</f>
        <v>50.5</v>
      </c>
    </row>
    <row r="600" spans="1:11" x14ac:dyDescent="0.3">
      <c r="A600" s="1">
        <v>44905</v>
      </c>
      <c r="B600" t="s">
        <v>538</v>
      </c>
      <c r="C600" s="6">
        <f>IF(
    RIGHT(Table1[[#This Row],[21K Gold Price per Gram]],4)=" EGP",
    VALUE(LEFT(Table1[[#This Row],[21K Gold Price per Gram]], LEN(Table1[[#This Row],[21K Gold Price per Gram]])-4)))</f>
        <v>1241.5</v>
      </c>
      <c r="I600" s="1">
        <v>44903</v>
      </c>
      <c r="J600" t="s">
        <v>1384</v>
      </c>
      <c r="K600" s="6">
        <f>IF(RIGHT(Table2[[#This Row],[21K Gold Price per Gram]],4)=" USD",VALUE(LEFT(Table2[[#This Row],[21K Gold Price per Gram]],LEN(Table2[[#This Row],[21K Gold Price per Gram]])-4)))</f>
        <v>50.3</v>
      </c>
    </row>
    <row r="601" spans="1:11" x14ac:dyDescent="0.3">
      <c r="A601" s="1">
        <v>44904</v>
      </c>
      <c r="B601" t="s">
        <v>546</v>
      </c>
      <c r="C601" s="6">
        <f>IF(
    RIGHT(Table1[[#This Row],[21K Gold Price per Gram]],4)=" EGP",
    VALUE(LEFT(Table1[[#This Row],[21K Gold Price per Gram]], LEN(Table1[[#This Row],[21K Gold Price per Gram]])-4)))</f>
        <v>1240.0999999999999</v>
      </c>
      <c r="I601" s="1">
        <v>44902</v>
      </c>
      <c r="J601" t="s">
        <v>1384</v>
      </c>
      <c r="K601" s="6">
        <f>IF(RIGHT(Table2[[#This Row],[21K Gold Price per Gram]],4)=" USD",VALUE(LEFT(Table2[[#This Row],[21K Gold Price per Gram]],LEN(Table2[[#This Row],[21K Gold Price per Gram]])-4)))</f>
        <v>50.3</v>
      </c>
    </row>
    <row r="602" spans="1:11" x14ac:dyDescent="0.3">
      <c r="A602" s="1">
        <v>44903</v>
      </c>
      <c r="B602" t="s">
        <v>547</v>
      </c>
      <c r="C602" s="6">
        <f>IF(
    RIGHT(Table1[[#This Row],[21K Gold Price per Gram]],4)=" EGP",
    VALUE(LEFT(Table1[[#This Row],[21K Gold Price per Gram]], LEN(Table1[[#This Row],[21K Gold Price per Gram]])-4)))</f>
        <v>1243.4000000000001</v>
      </c>
      <c r="I602" s="1">
        <v>44901</v>
      </c>
      <c r="J602" t="s">
        <v>1385</v>
      </c>
      <c r="K602" s="6">
        <f>IF(RIGHT(Table2[[#This Row],[21K Gold Price per Gram]],4)=" USD",VALUE(LEFT(Table2[[#This Row],[21K Gold Price per Gram]],LEN(Table2[[#This Row],[21K Gold Price per Gram]])-4)))</f>
        <v>49.8</v>
      </c>
    </row>
    <row r="603" spans="1:11" x14ac:dyDescent="0.3">
      <c r="A603" s="1">
        <v>44902</v>
      </c>
      <c r="B603" t="s">
        <v>548</v>
      </c>
      <c r="C603" s="6">
        <f>IF(
    RIGHT(Table1[[#This Row],[21K Gold Price per Gram]],4)=" EGP",
    VALUE(LEFT(Table1[[#This Row],[21K Gold Price per Gram]], LEN(Table1[[#This Row],[21K Gold Price per Gram]])-4)))</f>
        <v>1236</v>
      </c>
      <c r="I603" s="1">
        <v>44900</v>
      </c>
      <c r="J603" t="s">
        <v>1386</v>
      </c>
      <c r="K603" s="6">
        <f>IF(RIGHT(Table2[[#This Row],[21K Gold Price per Gram]],4)=" USD",VALUE(LEFT(Table2[[#This Row],[21K Gold Price per Gram]],LEN(Table2[[#This Row],[21K Gold Price per Gram]])-4)))</f>
        <v>49.7</v>
      </c>
    </row>
    <row r="604" spans="1:11" x14ac:dyDescent="0.3">
      <c r="A604" s="1">
        <v>44901</v>
      </c>
      <c r="B604" t="s">
        <v>549</v>
      </c>
      <c r="C604" s="6">
        <f>IF(
    RIGHT(Table1[[#This Row],[21K Gold Price per Gram]],4)=" EGP",
    VALUE(LEFT(Table1[[#This Row],[21K Gold Price per Gram]], LEN(Table1[[#This Row],[21K Gold Price per Gram]])-4)))</f>
        <v>1238.8</v>
      </c>
      <c r="I604" s="1">
        <v>44899</v>
      </c>
      <c r="J604" t="s">
        <v>1380</v>
      </c>
      <c r="K604" s="6">
        <f>IF(RIGHT(Table2[[#This Row],[21K Gold Price per Gram]],4)=" USD",VALUE(LEFT(Table2[[#This Row],[21K Gold Price per Gram]],LEN(Table2[[#This Row],[21K Gold Price per Gram]])-4)))</f>
        <v>50.5</v>
      </c>
    </row>
    <row r="605" spans="1:11" x14ac:dyDescent="0.3">
      <c r="A605" s="1">
        <v>44900</v>
      </c>
      <c r="B605" t="s">
        <v>550</v>
      </c>
      <c r="C605" s="6">
        <f>IF(
    RIGHT(Table1[[#This Row],[21K Gold Price per Gram]],4)=" EGP",
    VALUE(LEFT(Table1[[#This Row],[21K Gold Price per Gram]], LEN(Table1[[#This Row],[21K Gold Price per Gram]])-4)))</f>
        <v>1224.8</v>
      </c>
      <c r="I605" s="1">
        <v>44898</v>
      </c>
      <c r="J605" t="s">
        <v>1380</v>
      </c>
      <c r="K605" s="6">
        <f>IF(RIGHT(Table2[[#This Row],[21K Gold Price per Gram]],4)=" USD",VALUE(LEFT(Table2[[#This Row],[21K Gold Price per Gram]],LEN(Table2[[#This Row],[21K Gold Price per Gram]])-4)))</f>
        <v>50.5</v>
      </c>
    </row>
    <row r="606" spans="1:11" x14ac:dyDescent="0.3">
      <c r="A606" s="1">
        <v>44899</v>
      </c>
      <c r="B606" t="s">
        <v>551</v>
      </c>
      <c r="C606" s="6">
        <f>IF(
    RIGHT(Table1[[#This Row],[21K Gold Price per Gram]],4)=" EGP",
    VALUE(LEFT(Table1[[#This Row],[21K Gold Price per Gram]], LEN(Table1[[#This Row],[21K Gold Price per Gram]])-4)))</f>
        <v>1219.2</v>
      </c>
      <c r="I606" s="1">
        <v>44897</v>
      </c>
      <c r="J606" t="s">
        <v>1380</v>
      </c>
      <c r="K606" s="6">
        <f>IF(RIGHT(Table2[[#This Row],[21K Gold Price per Gram]],4)=" USD",VALUE(LEFT(Table2[[#This Row],[21K Gold Price per Gram]],LEN(Table2[[#This Row],[21K Gold Price per Gram]])-4)))</f>
        <v>50.5</v>
      </c>
    </row>
    <row r="607" spans="1:11" x14ac:dyDescent="0.3">
      <c r="A607" s="1">
        <v>44898</v>
      </c>
      <c r="B607" t="s">
        <v>552</v>
      </c>
      <c r="C607" s="6">
        <f>IF(
    RIGHT(Table1[[#This Row],[21K Gold Price per Gram]],4)=" EGP",
    VALUE(LEFT(Table1[[#This Row],[21K Gold Price per Gram]], LEN(Table1[[#This Row],[21K Gold Price per Gram]])-4)))</f>
        <v>1241.8</v>
      </c>
      <c r="I607" s="1">
        <v>44896</v>
      </c>
      <c r="J607" t="s">
        <v>1387</v>
      </c>
      <c r="K607" s="6">
        <f>IF(RIGHT(Table2[[#This Row],[21K Gold Price per Gram]],4)=" USD",VALUE(LEFT(Table2[[#This Row],[21K Gold Price per Gram]],LEN(Table2[[#This Row],[21K Gold Price per Gram]])-4)))</f>
        <v>50.6</v>
      </c>
    </row>
    <row r="608" spans="1:11" x14ac:dyDescent="0.3">
      <c r="A608" s="1">
        <v>44897</v>
      </c>
      <c r="B608" t="s">
        <v>553</v>
      </c>
      <c r="C608" s="6">
        <f>IF(
    RIGHT(Table1[[#This Row],[21K Gold Price per Gram]],4)=" EGP",
    VALUE(LEFT(Table1[[#This Row],[21K Gold Price per Gram]], LEN(Table1[[#This Row],[21K Gold Price per Gram]])-4)))</f>
        <v>1240.7</v>
      </c>
      <c r="I608" s="1">
        <v>44895</v>
      </c>
      <c r="J608" t="s">
        <v>1386</v>
      </c>
      <c r="K608" s="6">
        <f>IF(RIGHT(Table2[[#This Row],[21K Gold Price per Gram]],4)=" USD",VALUE(LEFT(Table2[[#This Row],[21K Gold Price per Gram]],LEN(Table2[[#This Row],[21K Gold Price per Gram]])-4)))</f>
        <v>49.7</v>
      </c>
    </row>
    <row r="609" spans="1:11" x14ac:dyDescent="0.3">
      <c r="A609" s="1">
        <v>44896</v>
      </c>
      <c r="B609" t="s">
        <v>554</v>
      </c>
      <c r="C609" s="6">
        <f>IF(
    RIGHT(Table1[[#This Row],[21K Gold Price per Gram]],4)=" EGP",
    VALUE(LEFT(Table1[[#This Row],[21K Gold Price per Gram]], LEN(Table1[[#This Row],[21K Gold Price per Gram]])-4)))</f>
        <v>1240.5999999999999</v>
      </c>
      <c r="I609" s="1">
        <v>44894</v>
      </c>
      <c r="J609" t="s">
        <v>1388</v>
      </c>
      <c r="K609" s="6">
        <f>IF(RIGHT(Table2[[#This Row],[21K Gold Price per Gram]],4)=" USD",VALUE(LEFT(Table2[[#This Row],[21K Gold Price per Gram]],LEN(Table2[[#This Row],[21K Gold Price per Gram]])-4)))</f>
        <v>49.1</v>
      </c>
    </row>
    <row r="610" spans="1:11" x14ac:dyDescent="0.3">
      <c r="A610" s="1">
        <v>44895</v>
      </c>
      <c r="B610" t="s">
        <v>555</v>
      </c>
      <c r="C610" s="6">
        <f>IF(
    RIGHT(Table1[[#This Row],[21K Gold Price per Gram]],4)=" EGP",
    VALUE(LEFT(Table1[[#This Row],[21K Gold Price per Gram]], LEN(Table1[[#This Row],[21K Gold Price per Gram]])-4)))</f>
        <v>1243.2</v>
      </c>
      <c r="I610" s="1">
        <v>44893</v>
      </c>
      <c r="J610" t="s">
        <v>1389</v>
      </c>
      <c r="K610" s="6">
        <f>IF(RIGHT(Table2[[#This Row],[21K Gold Price per Gram]],4)=" USD",VALUE(LEFT(Table2[[#This Row],[21K Gold Price per Gram]],LEN(Table2[[#This Row],[21K Gold Price per Gram]])-4)))</f>
        <v>48.9</v>
      </c>
    </row>
    <row r="611" spans="1:11" x14ac:dyDescent="0.3">
      <c r="A611" s="1">
        <v>44894</v>
      </c>
      <c r="B611" t="s">
        <v>556</v>
      </c>
      <c r="C611" s="6">
        <f>IF(
    RIGHT(Table1[[#This Row],[21K Gold Price per Gram]],4)=" EGP",
    VALUE(LEFT(Table1[[#This Row],[21K Gold Price per Gram]], LEN(Table1[[#This Row],[21K Gold Price per Gram]])-4)))</f>
        <v>1218.4000000000001</v>
      </c>
      <c r="I611" s="1">
        <v>44892</v>
      </c>
      <c r="J611" t="s">
        <v>1390</v>
      </c>
      <c r="K611" s="6">
        <f>IF(RIGHT(Table2[[#This Row],[21K Gold Price per Gram]],4)=" USD",VALUE(LEFT(Table2[[#This Row],[21K Gold Price per Gram]],LEN(Table2[[#This Row],[21K Gold Price per Gram]])-4)))</f>
        <v>49.3</v>
      </c>
    </row>
    <row r="612" spans="1:11" x14ac:dyDescent="0.3">
      <c r="A612" s="1">
        <v>44893</v>
      </c>
      <c r="B612" t="s">
        <v>557</v>
      </c>
      <c r="C612" s="6">
        <f>IF(
    RIGHT(Table1[[#This Row],[21K Gold Price per Gram]],4)=" EGP",
    VALUE(LEFT(Table1[[#This Row],[21K Gold Price per Gram]], LEN(Table1[[#This Row],[21K Gold Price per Gram]])-4)))</f>
        <v>1206.5</v>
      </c>
      <c r="I612" s="1">
        <v>44891</v>
      </c>
      <c r="J612" t="s">
        <v>1390</v>
      </c>
      <c r="K612" s="6">
        <f>IF(RIGHT(Table2[[#This Row],[21K Gold Price per Gram]],4)=" USD",VALUE(LEFT(Table2[[#This Row],[21K Gold Price per Gram]],LEN(Table2[[#This Row],[21K Gold Price per Gram]])-4)))</f>
        <v>49.3</v>
      </c>
    </row>
    <row r="613" spans="1:11" x14ac:dyDescent="0.3">
      <c r="A613" s="1">
        <v>44892</v>
      </c>
      <c r="B613" t="s">
        <v>558</v>
      </c>
      <c r="C613" s="6">
        <f>IF(
    RIGHT(Table1[[#This Row],[21K Gold Price per Gram]],4)=" EGP",
    VALUE(LEFT(Table1[[#This Row],[21K Gold Price per Gram]], LEN(Table1[[#This Row],[21K Gold Price per Gram]])-4)))</f>
        <v>1200.8</v>
      </c>
      <c r="I613" s="1">
        <v>44890</v>
      </c>
      <c r="J613" t="s">
        <v>1390</v>
      </c>
      <c r="K613" s="6">
        <f>IF(RIGHT(Table2[[#This Row],[21K Gold Price per Gram]],4)=" USD",VALUE(LEFT(Table2[[#This Row],[21K Gold Price per Gram]],LEN(Table2[[#This Row],[21K Gold Price per Gram]])-4)))</f>
        <v>49.3</v>
      </c>
    </row>
    <row r="614" spans="1:11" x14ac:dyDescent="0.3">
      <c r="A614" s="1">
        <v>44891</v>
      </c>
      <c r="B614" t="s">
        <v>559</v>
      </c>
      <c r="C614" s="6">
        <f>IF(
    RIGHT(Table1[[#This Row],[21K Gold Price per Gram]],4)=" EGP",
    VALUE(LEFT(Table1[[#This Row],[21K Gold Price per Gram]], LEN(Table1[[#This Row],[21K Gold Price per Gram]])-4)))</f>
        <v>1211.9000000000001</v>
      </c>
      <c r="I614" s="1">
        <v>44889</v>
      </c>
      <c r="J614" t="s">
        <v>1390</v>
      </c>
      <c r="K614" s="6">
        <f>IF(RIGHT(Table2[[#This Row],[21K Gold Price per Gram]],4)=" USD",VALUE(LEFT(Table2[[#This Row],[21K Gold Price per Gram]],LEN(Table2[[#This Row],[21K Gold Price per Gram]])-4)))</f>
        <v>49.3</v>
      </c>
    </row>
    <row r="615" spans="1:11" x14ac:dyDescent="0.3">
      <c r="A615" s="1">
        <v>44890</v>
      </c>
      <c r="B615" t="s">
        <v>560</v>
      </c>
      <c r="C615" s="6">
        <f>IF(
    RIGHT(Table1[[#This Row],[21K Gold Price per Gram]],4)=" EGP",
    VALUE(LEFT(Table1[[#This Row],[21K Gold Price per Gram]], LEN(Table1[[#This Row],[21K Gold Price per Gram]])-4)))</f>
        <v>1209.5</v>
      </c>
      <c r="I615" s="1">
        <v>44888</v>
      </c>
      <c r="J615" t="s">
        <v>1391</v>
      </c>
      <c r="K615" s="6">
        <f>IF(RIGHT(Table2[[#This Row],[21K Gold Price per Gram]],4)=" USD",VALUE(LEFT(Table2[[#This Row],[21K Gold Price per Gram]],LEN(Table2[[#This Row],[21K Gold Price per Gram]])-4)))</f>
        <v>49.2</v>
      </c>
    </row>
    <row r="616" spans="1:11" x14ac:dyDescent="0.3">
      <c r="A616" s="1">
        <v>44889</v>
      </c>
      <c r="B616" t="s">
        <v>561</v>
      </c>
      <c r="C616" s="6">
        <f>IF(
    RIGHT(Table1[[#This Row],[21K Gold Price per Gram]],4)=" EGP",
    VALUE(LEFT(Table1[[#This Row],[21K Gold Price per Gram]], LEN(Table1[[#This Row],[21K Gold Price per Gram]])-4)))</f>
        <v>1211</v>
      </c>
      <c r="I616" s="1">
        <v>44887</v>
      </c>
      <c r="J616" t="s">
        <v>1392</v>
      </c>
      <c r="K616" s="6">
        <f>IF(RIGHT(Table2[[#This Row],[21K Gold Price per Gram]],4)=" USD",VALUE(LEFT(Table2[[#This Row],[21K Gold Price per Gram]],LEN(Table2[[#This Row],[21K Gold Price per Gram]])-4)))</f>
        <v>48.8</v>
      </c>
    </row>
    <row r="617" spans="1:11" x14ac:dyDescent="0.3">
      <c r="A617" s="1">
        <v>44888</v>
      </c>
      <c r="B617" t="s">
        <v>562</v>
      </c>
      <c r="C617" s="6">
        <f>IF(
    RIGHT(Table1[[#This Row],[21K Gold Price per Gram]],4)=" EGP",
    VALUE(LEFT(Table1[[#This Row],[21K Gold Price per Gram]], LEN(Table1[[#This Row],[21K Gold Price per Gram]])-4)))</f>
        <v>1212.0999999999999</v>
      </c>
      <c r="I617" s="1">
        <v>44886</v>
      </c>
      <c r="J617" t="s">
        <v>1392</v>
      </c>
      <c r="K617" s="6">
        <f>IF(RIGHT(Table2[[#This Row],[21K Gold Price per Gram]],4)=" USD",VALUE(LEFT(Table2[[#This Row],[21K Gold Price per Gram]],LEN(Table2[[#This Row],[21K Gold Price per Gram]])-4)))</f>
        <v>48.8</v>
      </c>
    </row>
    <row r="618" spans="1:11" x14ac:dyDescent="0.3">
      <c r="A618" s="1">
        <v>44887</v>
      </c>
      <c r="B618" t="s">
        <v>563</v>
      </c>
      <c r="C618" s="6">
        <f>IF(
    RIGHT(Table1[[#This Row],[21K Gold Price per Gram]],4)=" EGP",
    VALUE(LEFT(Table1[[#This Row],[21K Gold Price per Gram]], LEN(Table1[[#This Row],[21K Gold Price per Gram]])-4)))</f>
        <v>1207.5999999999999</v>
      </c>
      <c r="I618" s="1">
        <v>44885</v>
      </c>
      <c r="J618" t="s">
        <v>1388</v>
      </c>
      <c r="K618" s="6">
        <f>IF(RIGHT(Table2[[#This Row],[21K Gold Price per Gram]],4)=" USD",VALUE(LEFT(Table2[[#This Row],[21K Gold Price per Gram]],LEN(Table2[[#This Row],[21K Gold Price per Gram]])-4)))</f>
        <v>49.1</v>
      </c>
    </row>
    <row r="619" spans="1:11" x14ac:dyDescent="0.3">
      <c r="A619" s="1">
        <v>44886</v>
      </c>
      <c r="B619" t="s">
        <v>564</v>
      </c>
      <c r="C619" s="6">
        <f>IF(
    RIGHT(Table1[[#This Row],[21K Gold Price per Gram]],4)=" EGP",
    VALUE(LEFT(Table1[[#This Row],[21K Gold Price per Gram]], LEN(Table1[[#This Row],[21K Gold Price per Gram]])-4)))</f>
        <v>1196.4000000000001</v>
      </c>
      <c r="I619" s="1">
        <v>44884</v>
      </c>
      <c r="J619" t="s">
        <v>1388</v>
      </c>
      <c r="K619" s="6">
        <f>IF(RIGHT(Table2[[#This Row],[21K Gold Price per Gram]],4)=" USD",VALUE(LEFT(Table2[[#This Row],[21K Gold Price per Gram]],LEN(Table2[[#This Row],[21K Gold Price per Gram]])-4)))</f>
        <v>49.1</v>
      </c>
    </row>
    <row r="620" spans="1:11" x14ac:dyDescent="0.3">
      <c r="A620" s="1">
        <v>44885</v>
      </c>
      <c r="B620" t="s">
        <v>565</v>
      </c>
      <c r="C620" s="6">
        <f>IF(
    RIGHT(Table1[[#This Row],[21K Gold Price per Gram]],4)=" EGP",
    VALUE(LEFT(Table1[[#This Row],[21K Gold Price per Gram]], LEN(Table1[[#This Row],[21K Gold Price per Gram]])-4)))</f>
        <v>1196.9000000000001</v>
      </c>
      <c r="I620" s="1">
        <v>44883</v>
      </c>
      <c r="J620" t="s">
        <v>1388</v>
      </c>
      <c r="K620" s="6">
        <f>IF(RIGHT(Table2[[#This Row],[21K Gold Price per Gram]],4)=" USD",VALUE(LEFT(Table2[[#This Row],[21K Gold Price per Gram]],LEN(Table2[[#This Row],[21K Gold Price per Gram]])-4)))</f>
        <v>49.1</v>
      </c>
    </row>
    <row r="621" spans="1:11" x14ac:dyDescent="0.3">
      <c r="A621" s="1">
        <v>44884</v>
      </c>
      <c r="B621" t="s">
        <v>566</v>
      </c>
      <c r="C621" s="6">
        <f>IF(
    RIGHT(Table1[[#This Row],[21K Gold Price per Gram]],4)=" EGP",
    VALUE(LEFT(Table1[[#This Row],[21K Gold Price per Gram]], LEN(Table1[[#This Row],[21K Gold Price per Gram]])-4)))</f>
        <v>1210.5</v>
      </c>
      <c r="I621" s="1">
        <v>44882</v>
      </c>
      <c r="J621" t="s">
        <v>1393</v>
      </c>
      <c r="K621" s="6">
        <f>IF(RIGHT(Table2[[#This Row],[21K Gold Price per Gram]],4)=" USD",VALUE(LEFT(Table2[[#This Row],[21K Gold Price per Gram]],LEN(Table2[[#This Row],[21K Gold Price per Gram]])-4)))</f>
        <v>49.5</v>
      </c>
    </row>
    <row r="622" spans="1:11" x14ac:dyDescent="0.3">
      <c r="A622" s="1">
        <v>44883</v>
      </c>
      <c r="B622" t="s">
        <v>567</v>
      </c>
      <c r="C622" s="6">
        <f>IF(
    RIGHT(Table1[[#This Row],[21K Gold Price per Gram]],4)=" EGP",
    VALUE(LEFT(Table1[[#This Row],[21K Gold Price per Gram]], LEN(Table1[[#This Row],[21K Gold Price per Gram]])-4)))</f>
        <v>1203.0999999999999</v>
      </c>
      <c r="I622" s="1">
        <v>44881</v>
      </c>
      <c r="J622" t="s">
        <v>1385</v>
      </c>
      <c r="K622" s="6">
        <f>IF(RIGHT(Table2[[#This Row],[21K Gold Price per Gram]],4)=" USD",VALUE(LEFT(Table2[[#This Row],[21K Gold Price per Gram]],LEN(Table2[[#This Row],[21K Gold Price per Gram]])-4)))</f>
        <v>49.8</v>
      </c>
    </row>
    <row r="623" spans="1:11" x14ac:dyDescent="0.3">
      <c r="A623" s="1">
        <v>44882</v>
      </c>
      <c r="B623" t="s">
        <v>568</v>
      </c>
      <c r="C623" s="6">
        <f>IF(
    RIGHT(Table1[[#This Row],[21K Gold Price per Gram]],4)=" EGP",
    VALUE(LEFT(Table1[[#This Row],[21K Gold Price per Gram]], LEN(Table1[[#This Row],[21K Gold Price per Gram]])-4)))</f>
        <v>1204.2</v>
      </c>
      <c r="I623" s="1">
        <v>44880</v>
      </c>
      <c r="J623" t="s">
        <v>1394</v>
      </c>
      <c r="K623" s="6">
        <f>IF(RIGHT(Table2[[#This Row],[21K Gold Price per Gram]],4)=" USD",VALUE(LEFT(Table2[[#This Row],[21K Gold Price per Gram]],LEN(Table2[[#This Row],[21K Gold Price per Gram]])-4)))</f>
        <v>49.9</v>
      </c>
    </row>
    <row r="624" spans="1:11" x14ac:dyDescent="0.3">
      <c r="A624" s="1">
        <v>44881</v>
      </c>
      <c r="B624" t="s">
        <v>569</v>
      </c>
      <c r="C624" s="6">
        <f>IF(
    RIGHT(Table1[[#This Row],[21K Gold Price per Gram]],4)=" EGP",
    VALUE(LEFT(Table1[[#This Row],[21K Gold Price per Gram]], LEN(Table1[[#This Row],[21K Gold Price per Gram]])-4)))</f>
        <v>1212.2</v>
      </c>
      <c r="I624" s="1">
        <v>44879</v>
      </c>
      <c r="J624" t="s">
        <v>1385</v>
      </c>
      <c r="K624" s="6">
        <f>IF(RIGHT(Table2[[#This Row],[21K Gold Price per Gram]],4)=" USD",VALUE(LEFT(Table2[[#This Row],[21K Gold Price per Gram]],LEN(Table2[[#This Row],[21K Gold Price per Gram]])-4)))</f>
        <v>49.8</v>
      </c>
    </row>
    <row r="625" spans="1:11" x14ac:dyDescent="0.3">
      <c r="A625" s="1">
        <v>44880</v>
      </c>
      <c r="B625" t="s">
        <v>570</v>
      </c>
      <c r="C625" s="6">
        <f>IF(
    RIGHT(Table1[[#This Row],[21K Gold Price per Gram]],4)=" EGP",
    VALUE(LEFT(Table1[[#This Row],[21K Gold Price per Gram]], LEN(Table1[[#This Row],[21K Gold Price per Gram]])-4)))</f>
        <v>1219.5999999999999</v>
      </c>
      <c r="I625" s="1">
        <v>44878</v>
      </c>
      <c r="J625" t="s">
        <v>1386</v>
      </c>
      <c r="K625" s="6">
        <f>IF(RIGHT(Table2[[#This Row],[21K Gold Price per Gram]],4)=" USD",VALUE(LEFT(Table2[[#This Row],[21K Gold Price per Gram]],LEN(Table2[[#This Row],[21K Gold Price per Gram]])-4)))</f>
        <v>49.7</v>
      </c>
    </row>
    <row r="626" spans="1:11" x14ac:dyDescent="0.3">
      <c r="A626" s="1">
        <v>44879</v>
      </c>
      <c r="B626" t="s">
        <v>571</v>
      </c>
      <c r="C626" s="6">
        <f>IF(
    RIGHT(Table1[[#This Row],[21K Gold Price per Gram]],4)=" EGP",
    VALUE(LEFT(Table1[[#This Row],[21K Gold Price per Gram]], LEN(Table1[[#This Row],[21K Gold Price per Gram]])-4)))</f>
        <v>1221</v>
      </c>
      <c r="I626" s="1">
        <v>44877</v>
      </c>
      <c r="J626" t="s">
        <v>1386</v>
      </c>
      <c r="K626" s="6">
        <f>IF(RIGHT(Table2[[#This Row],[21K Gold Price per Gram]],4)=" USD",VALUE(LEFT(Table2[[#This Row],[21K Gold Price per Gram]],LEN(Table2[[#This Row],[21K Gold Price per Gram]])-4)))</f>
        <v>49.7</v>
      </c>
    </row>
    <row r="627" spans="1:11" x14ac:dyDescent="0.3">
      <c r="A627" s="1">
        <v>44878</v>
      </c>
      <c r="B627" t="s">
        <v>572</v>
      </c>
      <c r="C627" s="6">
        <f>IF(
    RIGHT(Table1[[#This Row],[21K Gold Price per Gram]],4)=" EGP",
    VALUE(LEFT(Table1[[#This Row],[21K Gold Price per Gram]], LEN(Table1[[#This Row],[21K Gold Price per Gram]])-4)))</f>
        <v>1219</v>
      </c>
      <c r="I627" s="1">
        <v>44876</v>
      </c>
      <c r="J627" t="s">
        <v>1395</v>
      </c>
      <c r="K627" s="6">
        <f>IF(RIGHT(Table2[[#This Row],[21K Gold Price per Gram]],4)=" USD",VALUE(LEFT(Table2[[#This Row],[21K Gold Price per Gram]],LEN(Table2[[#This Row],[21K Gold Price per Gram]])-4)))</f>
        <v>49.6</v>
      </c>
    </row>
    <row r="628" spans="1:11" x14ac:dyDescent="0.3">
      <c r="A628" s="1">
        <v>44877</v>
      </c>
      <c r="B628" t="s">
        <v>573</v>
      </c>
      <c r="C628" s="6">
        <f>IF(
    RIGHT(Table1[[#This Row],[21K Gold Price per Gram]],4)=" EGP",
    VALUE(LEFT(Table1[[#This Row],[21K Gold Price per Gram]], LEN(Table1[[#This Row],[21K Gold Price per Gram]])-4)))</f>
        <v>1211.5</v>
      </c>
      <c r="I628" s="1">
        <v>44875</v>
      </c>
      <c r="J628" t="s">
        <v>1391</v>
      </c>
      <c r="K628" s="6">
        <f>IF(RIGHT(Table2[[#This Row],[21K Gold Price per Gram]],4)=" USD",VALUE(LEFT(Table2[[#This Row],[21K Gold Price per Gram]],LEN(Table2[[#This Row],[21K Gold Price per Gram]])-4)))</f>
        <v>49.2</v>
      </c>
    </row>
    <row r="629" spans="1:11" x14ac:dyDescent="0.3">
      <c r="A629" s="1">
        <v>44876</v>
      </c>
      <c r="B629" t="s">
        <v>574</v>
      </c>
      <c r="C629" s="6">
        <f>IF(
    RIGHT(Table1[[#This Row],[21K Gold Price per Gram]],4)=" EGP",
    VALUE(LEFT(Table1[[#This Row],[21K Gold Price per Gram]], LEN(Table1[[#This Row],[21K Gold Price per Gram]])-4)))</f>
        <v>1210.7</v>
      </c>
      <c r="I629" s="1">
        <v>44874</v>
      </c>
      <c r="J629" t="s">
        <v>1396</v>
      </c>
      <c r="K629" s="6">
        <f>IF(RIGHT(Table2[[#This Row],[21K Gold Price per Gram]],4)=" USD",VALUE(LEFT(Table2[[#This Row],[21K Gold Price per Gram]],LEN(Table2[[#This Row],[21K Gold Price per Gram]])-4)))</f>
        <v>47.9</v>
      </c>
    </row>
    <row r="630" spans="1:11" x14ac:dyDescent="0.3">
      <c r="A630" s="1">
        <v>44875</v>
      </c>
      <c r="B630" t="s">
        <v>575</v>
      </c>
      <c r="C630" s="6">
        <f>IF(
    RIGHT(Table1[[#This Row],[21K Gold Price per Gram]],4)=" EGP",
    VALUE(LEFT(Table1[[#This Row],[21K Gold Price per Gram]], LEN(Table1[[#This Row],[21K Gold Price per Gram]])-4)))</f>
        <v>1209.7</v>
      </c>
      <c r="I630" s="1">
        <v>44873</v>
      </c>
      <c r="J630" t="s">
        <v>1397</v>
      </c>
      <c r="K630" s="6">
        <f>IF(RIGHT(Table2[[#This Row],[21K Gold Price per Gram]],4)=" USD",VALUE(LEFT(Table2[[#This Row],[21K Gold Price per Gram]],LEN(Table2[[#This Row],[21K Gold Price per Gram]])-4)))</f>
        <v>48.1</v>
      </c>
    </row>
    <row r="631" spans="1:11" x14ac:dyDescent="0.3">
      <c r="A631" s="1">
        <v>44874</v>
      </c>
      <c r="B631" t="s">
        <v>576</v>
      </c>
      <c r="C631" s="6">
        <f>IF(
    RIGHT(Table1[[#This Row],[21K Gold Price per Gram]],4)=" EGP",
    VALUE(LEFT(Table1[[#This Row],[21K Gold Price per Gram]], LEN(Table1[[#This Row],[21K Gold Price per Gram]])-4)))</f>
        <v>1201</v>
      </c>
      <c r="I631" s="1">
        <v>44872</v>
      </c>
      <c r="J631" t="s">
        <v>1398</v>
      </c>
      <c r="K631" s="6">
        <f>IF(RIGHT(Table2[[#This Row],[21K Gold Price per Gram]],4)=" USD",VALUE(LEFT(Table2[[#This Row],[21K Gold Price per Gram]],LEN(Table2[[#This Row],[21K Gold Price per Gram]])-4)))</f>
        <v>47.1</v>
      </c>
    </row>
    <row r="632" spans="1:11" x14ac:dyDescent="0.3">
      <c r="A632" s="1">
        <v>44873</v>
      </c>
      <c r="B632" t="s">
        <v>577</v>
      </c>
      <c r="C632" s="6">
        <f>IF(
    RIGHT(Table1[[#This Row],[21K Gold Price per Gram]],4)=" EGP",
    VALUE(LEFT(Table1[[#This Row],[21K Gold Price per Gram]], LEN(Table1[[#This Row],[21K Gold Price per Gram]])-4)))</f>
        <v>1169.0999999999999</v>
      </c>
      <c r="I632" s="1">
        <v>44871</v>
      </c>
      <c r="J632" t="s">
        <v>1399</v>
      </c>
      <c r="K632" s="6">
        <f>IF(RIGHT(Table2[[#This Row],[21K Gold Price per Gram]],4)=" USD",VALUE(LEFT(Table2[[#This Row],[21K Gold Price per Gram]],LEN(Table2[[#This Row],[21K Gold Price per Gram]])-4)))</f>
        <v>47.2</v>
      </c>
    </row>
    <row r="633" spans="1:11" x14ac:dyDescent="0.3">
      <c r="A633" s="1">
        <v>44872</v>
      </c>
      <c r="B633" t="s">
        <v>578</v>
      </c>
      <c r="C633" s="6">
        <f>IF(
    RIGHT(Table1[[#This Row],[21K Gold Price per Gram]],4)=" EGP",
    VALUE(LEFT(Table1[[#This Row],[21K Gold Price per Gram]], LEN(Table1[[#This Row],[21K Gold Price per Gram]])-4)))</f>
        <v>1170.7</v>
      </c>
      <c r="I633" s="1">
        <v>44870</v>
      </c>
      <c r="J633" t="s">
        <v>1399</v>
      </c>
      <c r="K633" s="6">
        <f>IF(RIGHT(Table2[[#This Row],[21K Gold Price per Gram]],4)=" USD",VALUE(LEFT(Table2[[#This Row],[21K Gold Price per Gram]],LEN(Table2[[#This Row],[21K Gold Price per Gram]])-4)))</f>
        <v>47.2</v>
      </c>
    </row>
    <row r="634" spans="1:11" x14ac:dyDescent="0.3">
      <c r="A634" s="1">
        <v>44871</v>
      </c>
      <c r="B634" t="s">
        <v>579</v>
      </c>
      <c r="C634" s="6">
        <f>IF(
    RIGHT(Table1[[#This Row],[21K Gold Price per Gram]],4)=" EGP",
    VALUE(LEFT(Table1[[#This Row],[21K Gold Price per Gram]], LEN(Table1[[#This Row],[21K Gold Price per Gram]])-4)))</f>
        <v>1145.3</v>
      </c>
      <c r="I634" s="1">
        <v>44869</v>
      </c>
      <c r="J634" t="s">
        <v>1399</v>
      </c>
      <c r="K634" s="6">
        <f>IF(RIGHT(Table2[[#This Row],[21K Gold Price per Gram]],4)=" USD",VALUE(LEFT(Table2[[#This Row],[21K Gold Price per Gram]],LEN(Table2[[#This Row],[21K Gold Price per Gram]])-4)))</f>
        <v>47.2</v>
      </c>
    </row>
    <row r="635" spans="1:11" x14ac:dyDescent="0.3">
      <c r="A635" s="1">
        <v>44870</v>
      </c>
      <c r="B635" t="s">
        <v>580</v>
      </c>
      <c r="C635" s="6">
        <f>IF(
    RIGHT(Table1[[#This Row],[21K Gold Price per Gram]],4)=" EGP",
    VALUE(LEFT(Table1[[#This Row],[21K Gold Price per Gram]], LEN(Table1[[#This Row],[21K Gold Price per Gram]])-4)))</f>
        <v>1149.2</v>
      </c>
      <c r="I635" s="1">
        <v>44868</v>
      </c>
      <c r="J635" t="s">
        <v>1400</v>
      </c>
      <c r="K635" s="6">
        <f>IF(RIGHT(Table2[[#This Row],[21K Gold Price per Gram]],4)=" USD",VALUE(LEFT(Table2[[#This Row],[21K Gold Price per Gram]],LEN(Table2[[#This Row],[21K Gold Price per Gram]])-4)))</f>
        <v>45.8</v>
      </c>
    </row>
    <row r="636" spans="1:11" x14ac:dyDescent="0.3">
      <c r="A636" s="1">
        <v>44869</v>
      </c>
      <c r="B636" t="s">
        <v>581</v>
      </c>
      <c r="C636" s="6">
        <f>IF(
    RIGHT(Table1[[#This Row],[21K Gold Price per Gram]],4)=" EGP",
    VALUE(LEFT(Table1[[#This Row],[21K Gold Price per Gram]], LEN(Table1[[#This Row],[21K Gold Price per Gram]])-4)))</f>
        <v>1144.9000000000001</v>
      </c>
      <c r="I636" s="1">
        <v>44867</v>
      </c>
      <c r="J636" t="s">
        <v>1401</v>
      </c>
      <c r="K636" s="6">
        <f>IF(RIGHT(Table2[[#This Row],[21K Gold Price per Gram]],4)=" USD",VALUE(LEFT(Table2[[#This Row],[21K Gold Price per Gram]],LEN(Table2[[#This Row],[21K Gold Price per Gram]])-4)))</f>
        <v>46</v>
      </c>
    </row>
    <row r="637" spans="1:11" x14ac:dyDescent="0.3">
      <c r="A637" s="1">
        <v>44868</v>
      </c>
      <c r="B637" t="s">
        <v>582</v>
      </c>
      <c r="C637" s="6">
        <f>IF(
    RIGHT(Table1[[#This Row],[21K Gold Price per Gram]],4)=" EGP",
    VALUE(LEFT(Table1[[#This Row],[21K Gold Price per Gram]], LEN(Table1[[#This Row],[21K Gold Price per Gram]])-4)))</f>
        <v>1144.5999999999999</v>
      </c>
      <c r="I637" s="1">
        <v>44866</v>
      </c>
      <c r="J637" t="s">
        <v>1402</v>
      </c>
      <c r="K637" s="6">
        <f>IF(RIGHT(Table2[[#This Row],[21K Gold Price per Gram]],4)=" USD",VALUE(LEFT(Table2[[#This Row],[21K Gold Price per Gram]],LEN(Table2[[#This Row],[21K Gold Price per Gram]])-4)))</f>
        <v>46.3</v>
      </c>
    </row>
    <row r="638" spans="1:11" x14ac:dyDescent="0.3">
      <c r="A638" s="1">
        <v>44867</v>
      </c>
      <c r="B638" t="s">
        <v>583</v>
      </c>
      <c r="C638" s="6">
        <f>IF(
    RIGHT(Table1[[#This Row],[21K Gold Price per Gram]],4)=" EGP",
    VALUE(LEFT(Table1[[#This Row],[21K Gold Price per Gram]], LEN(Table1[[#This Row],[21K Gold Price per Gram]])-4)))</f>
        <v>1110.5</v>
      </c>
      <c r="I638" s="1">
        <v>44865</v>
      </c>
      <c r="J638" t="s">
        <v>1403</v>
      </c>
      <c r="K638" s="6">
        <f>IF(RIGHT(Table2[[#This Row],[21K Gold Price per Gram]],4)=" USD",VALUE(LEFT(Table2[[#This Row],[21K Gold Price per Gram]],LEN(Table2[[#This Row],[21K Gold Price per Gram]])-4)))</f>
        <v>45.9</v>
      </c>
    </row>
    <row r="639" spans="1:11" x14ac:dyDescent="0.3">
      <c r="A639" s="1">
        <v>44866</v>
      </c>
      <c r="B639" t="s">
        <v>584</v>
      </c>
      <c r="C639" s="6">
        <f>IF(
    RIGHT(Table1[[#This Row],[21K Gold Price per Gram]],4)=" EGP",
    VALUE(LEFT(Table1[[#This Row],[21K Gold Price per Gram]], LEN(Table1[[#This Row],[21K Gold Price per Gram]])-4)))</f>
        <v>1107.2</v>
      </c>
      <c r="I639" s="1">
        <v>44864</v>
      </c>
      <c r="J639" t="s">
        <v>1404</v>
      </c>
      <c r="K639" s="6">
        <f>IF(RIGHT(Table2[[#This Row],[21K Gold Price per Gram]],4)=" USD",VALUE(LEFT(Table2[[#This Row],[21K Gold Price per Gram]],LEN(Table2[[#This Row],[21K Gold Price per Gram]])-4)))</f>
        <v>46.2</v>
      </c>
    </row>
    <row r="640" spans="1:11" x14ac:dyDescent="0.3">
      <c r="A640" s="1">
        <v>44865</v>
      </c>
      <c r="B640" t="s">
        <v>585</v>
      </c>
      <c r="C640" s="6">
        <f>IF(
    RIGHT(Table1[[#This Row],[21K Gold Price per Gram]],4)=" EGP",
    VALUE(LEFT(Table1[[#This Row],[21K Gold Price per Gram]], LEN(Table1[[#This Row],[21K Gold Price per Gram]])-4)))</f>
        <v>1119.5</v>
      </c>
      <c r="I640" s="1">
        <v>44863</v>
      </c>
      <c r="J640" t="s">
        <v>1404</v>
      </c>
      <c r="K640" s="6">
        <f>IF(RIGHT(Table2[[#This Row],[21K Gold Price per Gram]],4)=" USD",VALUE(LEFT(Table2[[#This Row],[21K Gold Price per Gram]],LEN(Table2[[#This Row],[21K Gold Price per Gram]])-4)))</f>
        <v>46.2</v>
      </c>
    </row>
    <row r="641" spans="1:11" x14ac:dyDescent="0.3">
      <c r="A641" s="1">
        <v>44864</v>
      </c>
      <c r="B641" t="s">
        <v>586</v>
      </c>
      <c r="C641" s="6">
        <f>IF(
    RIGHT(Table1[[#This Row],[21K Gold Price per Gram]],4)=" EGP",
    VALUE(LEFT(Table1[[#This Row],[21K Gold Price per Gram]], LEN(Table1[[#This Row],[21K Gold Price per Gram]])-4)))</f>
        <v>1108.9000000000001</v>
      </c>
      <c r="I641" s="1">
        <v>44862</v>
      </c>
      <c r="J641" t="s">
        <v>1404</v>
      </c>
      <c r="K641" s="6">
        <f>IF(RIGHT(Table2[[#This Row],[21K Gold Price per Gram]],4)=" USD",VALUE(LEFT(Table2[[#This Row],[21K Gold Price per Gram]],LEN(Table2[[#This Row],[21K Gold Price per Gram]])-4)))</f>
        <v>46.2</v>
      </c>
    </row>
    <row r="642" spans="1:11" x14ac:dyDescent="0.3">
      <c r="A642" s="1">
        <v>44863</v>
      </c>
      <c r="B642" t="s">
        <v>587</v>
      </c>
      <c r="C642" s="6">
        <f>IF(
    RIGHT(Table1[[#This Row],[21K Gold Price per Gram]],4)=" EGP",
    VALUE(LEFT(Table1[[#This Row],[21K Gold Price per Gram]], LEN(Table1[[#This Row],[21K Gold Price per Gram]])-4)))</f>
        <v>1071.9000000000001</v>
      </c>
      <c r="I642" s="1">
        <v>44861</v>
      </c>
      <c r="J642" t="s">
        <v>1405</v>
      </c>
      <c r="K642" s="6">
        <f>IF(RIGHT(Table2[[#This Row],[21K Gold Price per Gram]],4)=" USD",VALUE(LEFT(Table2[[#This Row],[21K Gold Price per Gram]],LEN(Table2[[#This Row],[21K Gold Price per Gram]])-4)))</f>
        <v>46.7</v>
      </c>
    </row>
    <row r="643" spans="1:11" x14ac:dyDescent="0.3">
      <c r="A643" s="1">
        <v>44862</v>
      </c>
      <c r="B643" t="s">
        <v>588</v>
      </c>
      <c r="C643" s="6">
        <f>IF(
    RIGHT(Table1[[#This Row],[21K Gold Price per Gram]],4)=" EGP",
    VALUE(LEFT(Table1[[#This Row],[21K Gold Price per Gram]], LEN(Table1[[#This Row],[21K Gold Price per Gram]])-4)))</f>
        <v>1069.7</v>
      </c>
      <c r="I643" s="1">
        <v>44860</v>
      </c>
      <c r="J643" t="s">
        <v>1406</v>
      </c>
      <c r="K643" s="6">
        <f>IF(RIGHT(Table2[[#This Row],[21K Gold Price per Gram]],4)=" USD",VALUE(LEFT(Table2[[#This Row],[21K Gold Price per Gram]],LEN(Table2[[#This Row],[21K Gold Price per Gram]])-4)))</f>
        <v>46.8</v>
      </c>
    </row>
    <row r="644" spans="1:11" x14ac:dyDescent="0.3">
      <c r="A644" s="1">
        <v>44861</v>
      </c>
      <c r="B644" t="s">
        <v>589</v>
      </c>
      <c r="C644" s="6">
        <f>IF(
    RIGHT(Table1[[#This Row],[21K Gold Price per Gram]],4)=" EGP",
    VALUE(LEFT(Table1[[#This Row],[21K Gold Price per Gram]], LEN(Table1[[#This Row],[21K Gold Price per Gram]])-4)))</f>
        <v>1068.9000000000001</v>
      </c>
      <c r="I644" s="1">
        <v>44859</v>
      </c>
      <c r="J644" t="s">
        <v>1407</v>
      </c>
      <c r="K644" s="6">
        <f>IF(RIGHT(Table2[[#This Row],[21K Gold Price per Gram]],4)=" USD",VALUE(LEFT(Table2[[#This Row],[21K Gold Price per Gram]],LEN(Table2[[#This Row],[21K Gold Price per Gram]])-4)))</f>
        <v>46.4</v>
      </c>
    </row>
    <row r="645" spans="1:11" x14ac:dyDescent="0.3">
      <c r="A645" s="1">
        <v>44860</v>
      </c>
      <c r="B645" t="s">
        <v>590</v>
      </c>
      <c r="C645" s="6">
        <f>IF(
    RIGHT(Table1[[#This Row],[21K Gold Price per Gram]],4)=" EGP",
    VALUE(LEFT(Table1[[#This Row],[21K Gold Price per Gram]], LEN(Table1[[#This Row],[21K Gold Price per Gram]])-4)))</f>
        <v>946.1</v>
      </c>
      <c r="I645" s="1">
        <v>44858</v>
      </c>
      <c r="J645" t="s">
        <v>1402</v>
      </c>
      <c r="K645" s="6">
        <f>IF(RIGHT(Table2[[#This Row],[21K Gold Price per Gram]],4)=" USD",VALUE(LEFT(Table2[[#This Row],[21K Gold Price per Gram]],LEN(Table2[[#This Row],[21K Gold Price per Gram]])-4)))</f>
        <v>46.3</v>
      </c>
    </row>
    <row r="646" spans="1:11" x14ac:dyDescent="0.3">
      <c r="A646" s="1">
        <v>44859</v>
      </c>
      <c r="B646" t="s">
        <v>591</v>
      </c>
      <c r="C646" s="6">
        <f>IF(
    RIGHT(Table1[[#This Row],[21K Gold Price per Gram]],4)=" EGP",
    VALUE(LEFT(Table1[[#This Row],[21K Gold Price per Gram]], LEN(Table1[[#This Row],[21K Gold Price per Gram]])-4)))</f>
        <v>921.6</v>
      </c>
      <c r="I646" s="1">
        <v>44857</v>
      </c>
      <c r="J646" t="s">
        <v>1408</v>
      </c>
      <c r="K646" s="6">
        <f>IF(RIGHT(Table2[[#This Row],[21K Gold Price per Gram]],4)=" USD",VALUE(LEFT(Table2[[#This Row],[21K Gold Price per Gram]],LEN(Table2[[#This Row],[21K Gold Price per Gram]])-4)))</f>
        <v>46.5</v>
      </c>
    </row>
    <row r="647" spans="1:11" x14ac:dyDescent="0.3">
      <c r="A647" s="1">
        <v>44858</v>
      </c>
      <c r="B647" t="s">
        <v>592</v>
      </c>
      <c r="C647" s="6">
        <f>IF(
    RIGHT(Table1[[#This Row],[21K Gold Price per Gram]],4)=" EGP",
    VALUE(LEFT(Table1[[#This Row],[21K Gold Price per Gram]], LEN(Table1[[#This Row],[21K Gold Price per Gram]])-4)))</f>
        <v>915</v>
      </c>
      <c r="I647" s="1">
        <v>44856</v>
      </c>
      <c r="J647" t="s">
        <v>1408</v>
      </c>
      <c r="K647" s="6">
        <f>IF(RIGHT(Table2[[#This Row],[21K Gold Price per Gram]],4)=" USD",VALUE(LEFT(Table2[[#This Row],[21K Gold Price per Gram]],LEN(Table2[[#This Row],[21K Gold Price per Gram]])-4)))</f>
        <v>46.5</v>
      </c>
    </row>
    <row r="648" spans="1:11" x14ac:dyDescent="0.3">
      <c r="A648" s="1">
        <v>44857</v>
      </c>
      <c r="B648" t="s">
        <v>593</v>
      </c>
      <c r="C648" s="6">
        <f>IF(
    RIGHT(Table1[[#This Row],[21K Gold Price per Gram]],4)=" EGP",
    VALUE(LEFT(Table1[[#This Row],[21K Gold Price per Gram]], LEN(Table1[[#This Row],[21K Gold Price per Gram]])-4)))</f>
        <v>911.2</v>
      </c>
      <c r="I648" s="1">
        <v>44855</v>
      </c>
      <c r="J648" t="s">
        <v>1408</v>
      </c>
      <c r="K648" s="6">
        <f>IF(RIGHT(Table2[[#This Row],[21K Gold Price per Gram]],4)=" USD",VALUE(LEFT(Table2[[#This Row],[21K Gold Price per Gram]],LEN(Table2[[#This Row],[21K Gold Price per Gram]])-4)))</f>
        <v>46.5</v>
      </c>
    </row>
    <row r="649" spans="1:11" x14ac:dyDescent="0.3">
      <c r="A649" s="1">
        <v>44856</v>
      </c>
      <c r="B649" t="s">
        <v>594</v>
      </c>
      <c r="C649" s="6">
        <f>IF(
    RIGHT(Table1[[#This Row],[21K Gold Price per Gram]],4)=" EGP",
    VALUE(LEFT(Table1[[#This Row],[21K Gold Price per Gram]], LEN(Table1[[#This Row],[21K Gold Price per Gram]])-4)))</f>
        <v>912.6</v>
      </c>
      <c r="I649" s="1">
        <v>44854</v>
      </c>
      <c r="J649" t="s">
        <v>1409</v>
      </c>
      <c r="K649" s="6">
        <f>IF(RIGHT(Table2[[#This Row],[21K Gold Price per Gram]],4)=" USD",VALUE(LEFT(Table2[[#This Row],[21K Gold Price per Gram]],LEN(Table2[[#This Row],[21K Gold Price per Gram]])-4)))</f>
        <v>45.7</v>
      </c>
    </row>
    <row r="650" spans="1:11" x14ac:dyDescent="0.3">
      <c r="A650" s="1">
        <v>44855</v>
      </c>
      <c r="B650" t="s">
        <v>595</v>
      </c>
      <c r="C650" s="6">
        <f>IF(
    RIGHT(Table1[[#This Row],[21K Gold Price per Gram]],4)=" EGP",
    VALUE(LEFT(Table1[[#This Row],[21K Gold Price per Gram]], LEN(Table1[[#This Row],[21K Gold Price per Gram]])-4)))</f>
        <v>912.7</v>
      </c>
      <c r="I650" s="1">
        <v>44853</v>
      </c>
      <c r="J650" t="s">
        <v>1400</v>
      </c>
      <c r="K650" s="6">
        <f>IF(RIGHT(Table2[[#This Row],[21K Gold Price per Gram]],4)=" USD",VALUE(LEFT(Table2[[#This Row],[21K Gold Price per Gram]],LEN(Table2[[#This Row],[21K Gold Price per Gram]])-4)))</f>
        <v>45.8</v>
      </c>
    </row>
    <row r="651" spans="1:11" x14ac:dyDescent="0.3">
      <c r="A651" s="1">
        <v>44854</v>
      </c>
      <c r="B651" t="s">
        <v>596</v>
      </c>
      <c r="C651" s="6">
        <f>IF(
    RIGHT(Table1[[#This Row],[21K Gold Price per Gram]],4)=" EGP",
    VALUE(LEFT(Table1[[#This Row],[21K Gold Price per Gram]], LEN(Table1[[#This Row],[21K Gold Price per Gram]])-4)))</f>
        <v>911.5</v>
      </c>
      <c r="I651" s="1">
        <v>44852</v>
      </c>
      <c r="J651" t="s">
        <v>1407</v>
      </c>
      <c r="K651" s="6">
        <f>IF(RIGHT(Table2[[#This Row],[21K Gold Price per Gram]],4)=" USD",VALUE(LEFT(Table2[[#This Row],[21K Gold Price per Gram]],LEN(Table2[[#This Row],[21K Gold Price per Gram]])-4)))</f>
        <v>46.4</v>
      </c>
    </row>
    <row r="652" spans="1:11" x14ac:dyDescent="0.3">
      <c r="A652" s="1">
        <v>44853</v>
      </c>
      <c r="B652" t="s">
        <v>597</v>
      </c>
      <c r="C652" s="6">
        <f>IF(
    RIGHT(Table1[[#This Row],[21K Gold Price per Gram]],4)=" EGP",
    VALUE(LEFT(Table1[[#This Row],[21K Gold Price per Gram]], LEN(Table1[[#This Row],[21K Gold Price per Gram]])-4)))</f>
        <v>892.3</v>
      </c>
      <c r="I652" s="1">
        <v>44851</v>
      </c>
      <c r="J652" t="s">
        <v>1402</v>
      </c>
      <c r="K652" s="6">
        <f>IF(RIGHT(Table2[[#This Row],[21K Gold Price per Gram]],4)=" USD",VALUE(LEFT(Table2[[#This Row],[21K Gold Price per Gram]],LEN(Table2[[#This Row],[21K Gold Price per Gram]])-4)))</f>
        <v>46.3</v>
      </c>
    </row>
    <row r="653" spans="1:11" x14ac:dyDescent="0.3">
      <c r="A653" s="1">
        <v>44852</v>
      </c>
      <c r="B653" t="s">
        <v>598</v>
      </c>
      <c r="C653" s="6">
        <f>IF(
    RIGHT(Table1[[#This Row],[21K Gold Price per Gram]],4)=" EGP",
    VALUE(LEFT(Table1[[#This Row],[21K Gold Price per Gram]], LEN(Table1[[#This Row],[21K Gold Price per Gram]])-4)))</f>
        <v>900.3</v>
      </c>
      <c r="I653" s="1">
        <v>44850</v>
      </c>
      <c r="J653" t="s">
        <v>1404</v>
      </c>
      <c r="K653" s="6">
        <f>IF(RIGHT(Table2[[#This Row],[21K Gold Price per Gram]],4)=" USD",VALUE(LEFT(Table2[[#This Row],[21K Gold Price per Gram]],LEN(Table2[[#This Row],[21K Gold Price per Gram]])-4)))</f>
        <v>46.2</v>
      </c>
    </row>
    <row r="654" spans="1:11" x14ac:dyDescent="0.3">
      <c r="A654" s="1">
        <v>44851</v>
      </c>
      <c r="B654" t="s">
        <v>599</v>
      </c>
      <c r="C654" s="6">
        <f>IF(
    RIGHT(Table1[[#This Row],[21K Gold Price per Gram]],4)=" EGP",
    VALUE(LEFT(Table1[[#This Row],[21K Gold Price per Gram]], LEN(Table1[[#This Row],[21K Gold Price per Gram]])-4)))</f>
        <v>912</v>
      </c>
      <c r="I654" s="1">
        <v>44849</v>
      </c>
      <c r="J654" t="s">
        <v>1404</v>
      </c>
      <c r="K654" s="6">
        <f>IF(RIGHT(Table2[[#This Row],[21K Gold Price per Gram]],4)=" USD",VALUE(LEFT(Table2[[#This Row],[21K Gold Price per Gram]],LEN(Table2[[#This Row],[21K Gold Price per Gram]])-4)))</f>
        <v>46.2</v>
      </c>
    </row>
    <row r="655" spans="1:11" x14ac:dyDescent="0.3">
      <c r="A655" s="1">
        <v>44850</v>
      </c>
      <c r="B655" t="s">
        <v>600</v>
      </c>
      <c r="C655" s="6">
        <f>IF(
    RIGHT(Table1[[#This Row],[21K Gold Price per Gram]],4)=" EGP",
    VALUE(LEFT(Table1[[#This Row],[21K Gold Price per Gram]], LEN(Table1[[#This Row],[21K Gold Price per Gram]])-4)))</f>
        <v>911.3</v>
      </c>
      <c r="I655" s="1">
        <v>44848</v>
      </c>
      <c r="J655" t="s">
        <v>1404</v>
      </c>
      <c r="K655" s="6">
        <f>IF(RIGHT(Table2[[#This Row],[21K Gold Price per Gram]],4)=" USD",VALUE(LEFT(Table2[[#This Row],[21K Gold Price per Gram]],LEN(Table2[[#This Row],[21K Gold Price per Gram]])-4)))</f>
        <v>46.2</v>
      </c>
    </row>
    <row r="656" spans="1:11" x14ac:dyDescent="0.3">
      <c r="A656" s="1">
        <v>44849</v>
      </c>
      <c r="B656" t="s">
        <v>601</v>
      </c>
      <c r="C656" s="6">
        <f>IF(
    RIGHT(Table1[[#This Row],[21K Gold Price per Gram]],4)=" EGP",
    VALUE(LEFT(Table1[[#This Row],[21K Gold Price per Gram]], LEN(Table1[[#This Row],[21K Gold Price per Gram]])-4)))</f>
        <v>905.7</v>
      </c>
      <c r="I656" s="1">
        <v>44847</v>
      </c>
      <c r="J656" t="s">
        <v>1405</v>
      </c>
      <c r="K656" s="6">
        <f>IF(RIGHT(Table2[[#This Row],[21K Gold Price per Gram]],4)=" USD",VALUE(LEFT(Table2[[#This Row],[21K Gold Price per Gram]],LEN(Table2[[#This Row],[21K Gold Price per Gram]])-4)))</f>
        <v>46.7</v>
      </c>
    </row>
    <row r="657" spans="1:11" x14ac:dyDescent="0.3">
      <c r="A657" s="1">
        <v>44848</v>
      </c>
      <c r="B657" t="s">
        <v>602</v>
      </c>
      <c r="C657" s="6">
        <f>IF(
    RIGHT(Table1[[#This Row],[21K Gold Price per Gram]],4)=" EGP",
    VALUE(LEFT(Table1[[#This Row],[21K Gold Price per Gram]], LEN(Table1[[#This Row],[21K Gold Price per Gram]])-4)))</f>
        <v>907.6</v>
      </c>
      <c r="I657" s="1">
        <v>44846</v>
      </c>
      <c r="J657" t="s">
        <v>1410</v>
      </c>
      <c r="K657" s="6">
        <f>IF(RIGHT(Table2[[#This Row],[21K Gold Price per Gram]],4)=" USD",VALUE(LEFT(Table2[[#This Row],[21K Gold Price per Gram]],LEN(Table2[[#This Row],[21K Gold Price per Gram]])-4)))</f>
        <v>47</v>
      </c>
    </row>
    <row r="658" spans="1:11" x14ac:dyDescent="0.3">
      <c r="A658" s="1">
        <v>44847</v>
      </c>
      <c r="B658" t="s">
        <v>603</v>
      </c>
      <c r="C658" s="6">
        <f>IF(
    RIGHT(Table1[[#This Row],[21K Gold Price per Gram]],4)=" EGP",
    VALUE(LEFT(Table1[[#This Row],[21K Gold Price per Gram]], LEN(Table1[[#This Row],[21K Gold Price per Gram]])-4)))</f>
        <v>907.4</v>
      </c>
      <c r="I658" s="1">
        <v>44845</v>
      </c>
      <c r="J658" t="s">
        <v>1406</v>
      </c>
      <c r="K658" s="6">
        <f>IF(RIGHT(Table2[[#This Row],[21K Gold Price per Gram]],4)=" USD",VALUE(LEFT(Table2[[#This Row],[21K Gold Price per Gram]],LEN(Table2[[#This Row],[21K Gold Price per Gram]])-4)))</f>
        <v>46.8</v>
      </c>
    </row>
    <row r="659" spans="1:11" x14ac:dyDescent="0.3">
      <c r="A659" s="1">
        <v>44846</v>
      </c>
      <c r="B659" t="s">
        <v>604</v>
      </c>
      <c r="C659" s="6">
        <f>IF(
    RIGHT(Table1[[#This Row],[21K Gold Price per Gram]],4)=" EGP",
    VALUE(LEFT(Table1[[#This Row],[21K Gold Price per Gram]], LEN(Table1[[#This Row],[21K Gold Price per Gram]])-4)))</f>
        <v>918.8</v>
      </c>
      <c r="I659" s="1">
        <v>44844</v>
      </c>
      <c r="J659" t="s">
        <v>1411</v>
      </c>
      <c r="K659" s="6">
        <f>IF(RIGHT(Table2[[#This Row],[21K Gold Price per Gram]],4)=" USD",VALUE(LEFT(Table2[[#This Row],[21K Gold Price per Gram]],LEN(Table2[[#This Row],[21K Gold Price per Gram]])-4)))</f>
        <v>46.9</v>
      </c>
    </row>
    <row r="660" spans="1:11" x14ac:dyDescent="0.3">
      <c r="A660" s="1">
        <v>44845</v>
      </c>
      <c r="B660" t="s">
        <v>605</v>
      </c>
      <c r="C660" s="6">
        <f>IF(
    RIGHT(Table1[[#This Row],[21K Gold Price per Gram]],4)=" EGP",
    VALUE(LEFT(Table1[[#This Row],[21K Gold Price per Gram]], LEN(Table1[[#This Row],[21K Gold Price per Gram]])-4)))</f>
        <v>925.8</v>
      </c>
      <c r="I660" s="1">
        <v>44843</v>
      </c>
      <c r="J660" t="s">
        <v>1412</v>
      </c>
      <c r="K660" s="6">
        <f>IF(RIGHT(Table2[[#This Row],[21K Gold Price per Gram]],4)=" USD",VALUE(LEFT(Table2[[#This Row],[21K Gold Price per Gram]],LEN(Table2[[#This Row],[21K Gold Price per Gram]])-4)))</f>
        <v>47.6</v>
      </c>
    </row>
    <row r="661" spans="1:11" x14ac:dyDescent="0.3">
      <c r="A661" s="1">
        <v>44844</v>
      </c>
      <c r="B661" t="s">
        <v>606</v>
      </c>
      <c r="C661" s="6">
        <f>IF(
    RIGHT(Table1[[#This Row],[21K Gold Price per Gram]],4)=" EGP",
    VALUE(LEFT(Table1[[#This Row],[21K Gold Price per Gram]], LEN(Table1[[#This Row],[21K Gold Price per Gram]])-4)))</f>
        <v>921.2</v>
      </c>
      <c r="I661" s="1">
        <v>44842</v>
      </c>
      <c r="J661" t="s">
        <v>1412</v>
      </c>
      <c r="K661" s="6">
        <f>IF(RIGHT(Table2[[#This Row],[21K Gold Price per Gram]],4)=" USD",VALUE(LEFT(Table2[[#This Row],[21K Gold Price per Gram]],LEN(Table2[[#This Row],[21K Gold Price per Gram]])-4)))</f>
        <v>47.6</v>
      </c>
    </row>
    <row r="662" spans="1:11" x14ac:dyDescent="0.3">
      <c r="A662" s="1">
        <v>44843</v>
      </c>
      <c r="B662" t="s">
        <v>607</v>
      </c>
      <c r="C662" s="6">
        <f>IF(
    RIGHT(Table1[[#This Row],[21K Gold Price per Gram]],4)=" EGP",
    VALUE(LEFT(Table1[[#This Row],[21K Gold Price per Gram]], LEN(Table1[[#This Row],[21K Gold Price per Gram]])-4)))</f>
        <v>922.2</v>
      </c>
      <c r="I662" s="1">
        <v>44841</v>
      </c>
      <c r="J662" t="s">
        <v>1412</v>
      </c>
      <c r="K662" s="6">
        <f>IF(RIGHT(Table2[[#This Row],[21K Gold Price per Gram]],4)=" USD",VALUE(LEFT(Table2[[#This Row],[21K Gold Price per Gram]],LEN(Table2[[#This Row],[21K Gold Price per Gram]])-4)))</f>
        <v>47.6</v>
      </c>
    </row>
    <row r="663" spans="1:11" x14ac:dyDescent="0.3">
      <c r="A663" s="1">
        <v>44842</v>
      </c>
      <c r="B663" t="s">
        <v>608</v>
      </c>
      <c r="C663" s="6">
        <f>IF(
    RIGHT(Table1[[#This Row],[21K Gold Price per Gram]],4)=" EGP",
    VALUE(LEFT(Table1[[#This Row],[21K Gold Price per Gram]], LEN(Table1[[#This Row],[21K Gold Price per Gram]])-4)))</f>
        <v>940.8</v>
      </c>
      <c r="I663" s="1">
        <v>44840</v>
      </c>
      <c r="J663" t="s">
        <v>1413</v>
      </c>
      <c r="K663" s="6">
        <f>IF(RIGHT(Table2[[#This Row],[21K Gold Price per Gram]],4)=" USD",VALUE(LEFT(Table2[[#This Row],[21K Gold Price per Gram]],LEN(Table2[[#This Row],[21K Gold Price per Gram]])-4)))</f>
        <v>48.2</v>
      </c>
    </row>
    <row r="664" spans="1:11" x14ac:dyDescent="0.3">
      <c r="A664" s="1">
        <v>44841</v>
      </c>
      <c r="B664" t="s">
        <v>609</v>
      </c>
      <c r="C664" s="6">
        <f>IF(
    RIGHT(Table1[[#This Row],[21K Gold Price per Gram]],4)=" EGP",
    VALUE(LEFT(Table1[[#This Row],[21K Gold Price per Gram]], LEN(Table1[[#This Row],[21K Gold Price per Gram]])-4)))</f>
        <v>936.1</v>
      </c>
      <c r="I664" s="1">
        <v>44839</v>
      </c>
      <c r="J664" t="s">
        <v>1413</v>
      </c>
      <c r="K664" s="6">
        <f>IF(RIGHT(Table2[[#This Row],[21K Gold Price per Gram]],4)=" USD",VALUE(LEFT(Table2[[#This Row],[21K Gold Price per Gram]],LEN(Table2[[#This Row],[21K Gold Price per Gram]])-4)))</f>
        <v>48.2</v>
      </c>
    </row>
    <row r="665" spans="1:11" x14ac:dyDescent="0.3">
      <c r="A665" s="1">
        <v>44840</v>
      </c>
      <c r="B665" t="s">
        <v>610</v>
      </c>
      <c r="C665" s="6">
        <f>IF(
    RIGHT(Table1[[#This Row],[21K Gold Price per Gram]],4)=" EGP",
    VALUE(LEFT(Table1[[#This Row],[21K Gold Price per Gram]], LEN(Table1[[#This Row],[21K Gold Price per Gram]])-4)))</f>
        <v>935.9</v>
      </c>
      <c r="I665" s="1">
        <v>44838</v>
      </c>
      <c r="J665" t="s">
        <v>1414</v>
      </c>
      <c r="K665" s="6">
        <f>IF(RIGHT(Table2[[#This Row],[21K Gold Price per Gram]],4)=" USD",VALUE(LEFT(Table2[[#This Row],[21K Gold Price per Gram]],LEN(Table2[[#This Row],[21K Gold Price per Gram]])-4)))</f>
        <v>48.5</v>
      </c>
    </row>
    <row r="666" spans="1:11" x14ac:dyDescent="0.3">
      <c r="A666" s="1">
        <v>44839</v>
      </c>
      <c r="B666" t="s">
        <v>611</v>
      </c>
      <c r="C666" s="6">
        <f>IF(
    RIGHT(Table1[[#This Row],[21K Gold Price per Gram]],4)=" EGP",
    VALUE(LEFT(Table1[[#This Row],[21K Gold Price per Gram]], LEN(Table1[[#This Row],[21K Gold Price per Gram]])-4)))</f>
        <v>945.8</v>
      </c>
      <c r="I666" s="1">
        <v>44837</v>
      </c>
      <c r="J666" t="s">
        <v>1415</v>
      </c>
      <c r="K666" s="6">
        <f>IF(RIGHT(Table2[[#This Row],[21K Gold Price per Gram]],4)=" USD",VALUE(LEFT(Table2[[#This Row],[21K Gold Price per Gram]],LEN(Table2[[#This Row],[21K Gold Price per Gram]])-4)))</f>
        <v>47.8</v>
      </c>
    </row>
    <row r="667" spans="1:11" x14ac:dyDescent="0.3">
      <c r="A667" s="1">
        <v>44838</v>
      </c>
      <c r="B667" t="s">
        <v>612</v>
      </c>
      <c r="C667" s="6">
        <f>IF(
    RIGHT(Table1[[#This Row],[21K Gold Price per Gram]],4)=" EGP",
    VALUE(LEFT(Table1[[#This Row],[21K Gold Price per Gram]], LEN(Table1[[#This Row],[21K Gold Price per Gram]])-4)))</f>
        <v>948.1</v>
      </c>
      <c r="I667" s="1">
        <v>44836</v>
      </c>
      <c r="J667" t="s">
        <v>1405</v>
      </c>
      <c r="K667" s="6">
        <f>IF(RIGHT(Table2[[#This Row],[21K Gold Price per Gram]],4)=" USD",VALUE(LEFT(Table2[[#This Row],[21K Gold Price per Gram]],LEN(Table2[[#This Row],[21K Gold Price per Gram]])-4)))</f>
        <v>46.7</v>
      </c>
    </row>
    <row r="668" spans="1:11" x14ac:dyDescent="0.3">
      <c r="A668" s="1">
        <v>44837</v>
      </c>
      <c r="B668" t="s">
        <v>613</v>
      </c>
      <c r="C668" s="6">
        <f>IF(
    RIGHT(Table1[[#This Row],[21K Gold Price per Gram]],4)=" EGP",
    VALUE(LEFT(Table1[[#This Row],[21K Gold Price per Gram]], LEN(Table1[[#This Row],[21K Gold Price per Gram]])-4)))</f>
        <v>952.5</v>
      </c>
      <c r="I668" s="1">
        <v>44835</v>
      </c>
      <c r="J668" t="s">
        <v>1405</v>
      </c>
      <c r="K668" s="6">
        <f>IF(RIGHT(Table2[[#This Row],[21K Gold Price per Gram]],4)=" USD",VALUE(LEFT(Table2[[#This Row],[21K Gold Price per Gram]],LEN(Table2[[#This Row],[21K Gold Price per Gram]])-4)))</f>
        <v>46.7</v>
      </c>
    </row>
    <row r="669" spans="1:11" x14ac:dyDescent="0.3">
      <c r="A669" s="1">
        <v>44836</v>
      </c>
      <c r="B669" t="s">
        <v>614</v>
      </c>
      <c r="C669" s="6">
        <f>IF(
    RIGHT(Table1[[#This Row],[21K Gold Price per Gram]],4)=" EGP",
    VALUE(LEFT(Table1[[#This Row],[21K Gold Price per Gram]], LEN(Table1[[#This Row],[21K Gold Price per Gram]])-4)))</f>
        <v>936.9</v>
      </c>
      <c r="I669" s="1">
        <v>44834</v>
      </c>
      <c r="J669" t="s">
        <v>1405</v>
      </c>
      <c r="K669" s="6">
        <f>IF(RIGHT(Table2[[#This Row],[21K Gold Price per Gram]],4)=" USD",VALUE(LEFT(Table2[[#This Row],[21K Gold Price per Gram]],LEN(Table2[[#This Row],[21K Gold Price per Gram]])-4)))</f>
        <v>46.7</v>
      </c>
    </row>
    <row r="670" spans="1:11" x14ac:dyDescent="0.3">
      <c r="A670" s="1">
        <v>44835</v>
      </c>
      <c r="B670" t="s">
        <v>615</v>
      </c>
      <c r="C670" s="6">
        <f>IF(
    RIGHT(Table1[[#This Row],[21K Gold Price per Gram]],4)=" EGP",
    VALUE(LEFT(Table1[[#This Row],[21K Gold Price per Gram]], LEN(Table1[[#This Row],[21K Gold Price per Gram]])-4)))</f>
        <v>913.6</v>
      </c>
      <c r="I670" s="1">
        <v>44833</v>
      </c>
      <c r="J670" t="s">
        <v>1416</v>
      </c>
      <c r="K670" s="6">
        <f>IF(RIGHT(Table2[[#This Row],[21K Gold Price per Gram]],4)=" USD",VALUE(LEFT(Table2[[#This Row],[21K Gold Price per Gram]],LEN(Table2[[#This Row],[21K Gold Price per Gram]])-4)))</f>
        <v>46.6</v>
      </c>
    </row>
    <row r="671" spans="1:11" x14ac:dyDescent="0.3">
      <c r="A671" s="1">
        <v>44834</v>
      </c>
      <c r="B671" t="s">
        <v>616</v>
      </c>
      <c r="C671" s="6">
        <f>IF(
    RIGHT(Table1[[#This Row],[21K Gold Price per Gram]],4)=" EGP",
    VALUE(LEFT(Table1[[#This Row],[21K Gold Price per Gram]], LEN(Table1[[#This Row],[21K Gold Price per Gram]])-4)))</f>
        <v>912.1</v>
      </c>
      <c r="I671" s="1">
        <v>44832</v>
      </c>
      <c r="J671" t="s">
        <v>1416</v>
      </c>
      <c r="K671" s="6">
        <f>IF(RIGHT(Table2[[#This Row],[21K Gold Price per Gram]],4)=" USD",VALUE(LEFT(Table2[[#This Row],[21K Gold Price per Gram]],LEN(Table2[[#This Row],[21K Gold Price per Gram]])-4)))</f>
        <v>46.6</v>
      </c>
    </row>
    <row r="672" spans="1:11" x14ac:dyDescent="0.3">
      <c r="A672" s="1">
        <v>44833</v>
      </c>
      <c r="B672" t="s">
        <v>617</v>
      </c>
      <c r="C672" s="6">
        <f>IF(
    RIGHT(Table1[[#This Row],[21K Gold Price per Gram]],4)=" EGP",
    VALUE(LEFT(Table1[[#This Row],[21K Gold Price per Gram]], LEN(Table1[[#This Row],[21K Gold Price per Gram]])-4)))</f>
        <v>912.2</v>
      </c>
      <c r="I672" s="1">
        <v>44831</v>
      </c>
      <c r="J672" t="s">
        <v>1409</v>
      </c>
      <c r="K672" s="6">
        <f>IF(RIGHT(Table2[[#This Row],[21K Gold Price per Gram]],4)=" USD",VALUE(LEFT(Table2[[#This Row],[21K Gold Price per Gram]],LEN(Table2[[#This Row],[21K Gold Price per Gram]])-4)))</f>
        <v>45.7</v>
      </c>
    </row>
    <row r="673" spans="1:11" x14ac:dyDescent="0.3">
      <c r="A673" s="1">
        <v>44832</v>
      </c>
      <c r="B673" t="s">
        <v>596</v>
      </c>
      <c r="C673" s="6">
        <f>IF(
    RIGHT(Table1[[#This Row],[21K Gold Price per Gram]],4)=" EGP",
    VALUE(LEFT(Table1[[#This Row],[21K Gold Price per Gram]], LEN(Table1[[#This Row],[21K Gold Price per Gram]])-4)))</f>
        <v>911.5</v>
      </c>
      <c r="I673" s="1">
        <v>44830</v>
      </c>
      <c r="J673" t="s">
        <v>1417</v>
      </c>
      <c r="K673" s="6">
        <f>IF(RIGHT(Table2[[#This Row],[21K Gold Price per Gram]],4)=" USD",VALUE(LEFT(Table2[[#This Row],[21K Gold Price per Gram]],LEN(Table2[[#This Row],[21K Gold Price per Gram]])-4)))</f>
        <v>45.6</v>
      </c>
    </row>
    <row r="674" spans="1:11" x14ac:dyDescent="0.3">
      <c r="A674" s="1">
        <v>44831</v>
      </c>
      <c r="B674" t="s">
        <v>618</v>
      </c>
      <c r="C674" s="6">
        <f>IF(
    RIGHT(Table1[[#This Row],[21K Gold Price per Gram]],4)=" EGP",
    VALUE(LEFT(Table1[[#This Row],[21K Gold Price per Gram]], LEN(Table1[[#This Row],[21K Gold Price per Gram]])-4)))</f>
        <v>910.4</v>
      </c>
      <c r="I674" s="1">
        <v>44829</v>
      </c>
      <c r="J674" t="s">
        <v>1404</v>
      </c>
      <c r="K674" s="6">
        <f>IF(RIGHT(Table2[[#This Row],[21K Gold Price per Gram]],4)=" USD",VALUE(LEFT(Table2[[#This Row],[21K Gold Price per Gram]],LEN(Table2[[#This Row],[21K Gold Price per Gram]])-4)))</f>
        <v>46.2</v>
      </c>
    </row>
    <row r="675" spans="1:11" x14ac:dyDescent="0.3">
      <c r="A675" s="1">
        <v>44830</v>
      </c>
      <c r="B675" t="s">
        <v>619</v>
      </c>
      <c r="C675" s="6">
        <f>IF(
    RIGHT(Table1[[#This Row],[21K Gold Price per Gram]],4)=" EGP",
    VALUE(LEFT(Table1[[#This Row],[21K Gold Price per Gram]], LEN(Table1[[#This Row],[21K Gold Price per Gram]])-4)))</f>
        <v>891.5</v>
      </c>
      <c r="I675" s="1">
        <v>44828</v>
      </c>
      <c r="J675" t="s">
        <v>1404</v>
      </c>
      <c r="K675" s="6">
        <f>IF(RIGHT(Table2[[#This Row],[21K Gold Price per Gram]],4)=" USD",VALUE(LEFT(Table2[[#This Row],[21K Gold Price per Gram]],LEN(Table2[[#This Row],[21K Gold Price per Gram]])-4)))</f>
        <v>46.2</v>
      </c>
    </row>
    <row r="676" spans="1:11" x14ac:dyDescent="0.3">
      <c r="A676" s="1">
        <v>44829</v>
      </c>
      <c r="B676" t="s">
        <v>620</v>
      </c>
      <c r="C676" s="6">
        <f>IF(
    RIGHT(Table1[[#This Row],[21K Gold Price per Gram]],4)=" EGP",
    VALUE(LEFT(Table1[[#This Row],[21K Gold Price per Gram]], LEN(Table1[[#This Row],[21K Gold Price per Gram]])-4)))</f>
        <v>893.6</v>
      </c>
      <c r="I676" s="1">
        <v>44827</v>
      </c>
      <c r="J676" t="s">
        <v>1404</v>
      </c>
      <c r="K676" s="6">
        <f>IF(RIGHT(Table2[[#This Row],[21K Gold Price per Gram]],4)=" USD",VALUE(LEFT(Table2[[#This Row],[21K Gold Price per Gram]],LEN(Table2[[#This Row],[21K Gold Price per Gram]])-4)))</f>
        <v>46.2</v>
      </c>
    </row>
    <row r="677" spans="1:11" x14ac:dyDescent="0.3">
      <c r="A677" s="1">
        <v>44828</v>
      </c>
      <c r="B677" t="s">
        <v>621</v>
      </c>
      <c r="C677" s="6">
        <f>IF(
    RIGHT(Table1[[#This Row],[21K Gold Price per Gram]],4)=" EGP",
    VALUE(LEFT(Table1[[#This Row],[21K Gold Price per Gram]], LEN(Table1[[#This Row],[21K Gold Price per Gram]])-4)))</f>
        <v>908.1</v>
      </c>
      <c r="I677" s="1">
        <v>44826</v>
      </c>
      <c r="J677" t="s">
        <v>1410</v>
      </c>
      <c r="K677" s="6">
        <f>IF(RIGHT(Table2[[#This Row],[21K Gold Price per Gram]],4)=" USD",VALUE(LEFT(Table2[[#This Row],[21K Gold Price per Gram]],LEN(Table2[[#This Row],[21K Gold Price per Gram]])-4)))</f>
        <v>47</v>
      </c>
    </row>
    <row r="678" spans="1:11" x14ac:dyDescent="0.3">
      <c r="A678" s="1">
        <v>44827</v>
      </c>
      <c r="B678" t="s">
        <v>622</v>
      </c>
      <c r="C678" s="6">
        <f>IF(
    RIGHT(Table1[[#This Row],[21K Gold Price per Gram]],4)=" EGP",
    VALUE(LEFT(Table1[[#This Row],[21K Gold Price per Gram]], LEN(Table1[[#This Row],[21K Gold Price per Gram]])-4)))</f>
        <v>899.9</v>
      </c>
      <c r="I678" s="1">
        <v>44825</v>
      </c>
      <c r="J678" t="s">
        <v>1410</v>
      </c>
      <c r="K678" s="6">
        <f>IF(RIGHT(Table2[[#This Row],[21K Gold Price per Gram]],4)=" USD",VALUE(LEFT(Table2[[#This Row],[21K Gold Price per Gram]],LEN(Table2[[#This Row],[21K Gold Price per Gram]])-4)))</f>
        <v>47</v>
      </c>
    </row>
    <row r="679" spans="1:11" x14ac:dyDescent="0.3">
      <c r="A679" s="1">
        <v>44826</v>
      </c>
      <c r="B679" t="s">
        <v>623</v>
      </c>
      <c r="C679" s="6">
        <f>IF(
    RIGHT(Table1[[#This Row],[21K Gold Price per Gram]],4)=" EGP",
    VALUE(LEFT(Table1[[#This Row],[21K Gold Price per Gram]], LEN(Table1[[#This Row],[21K Gold Price per Gram]])-4)))</f>
        <v>900</v>
      </c>
      <c r="I679" s="1">
        <v>44824</v>
      </c>
      <c r="J679" t="s">
        <v>1406</v>
      </c>
      <c r="K679" s="6">
        <f>IF(RIGHT(Table2[[#This Row],[21K Gold Price per Gram]],4)=" USD",VALUE(LEFT(Table2[[#This Row],[21K Gold Price per Gram]],LEN(Table2[[#This Row],[21K Gold Price per Gram]])-4)))</f>
        <v>46.8</v>
      </c>
    </row>
    <row r="680" spans="1:11" x14ac:dyDescent="0.3">
      <c r="A680" s="1">
        <v>44825</v>
      </c>
      <c r="B680" t="s">
        <v>624</v>
      </c>
      <c r="C680" s="6">
        <f>IF(
    RIGHT(Table1[[#This Row],[21K Gold Price per Gram]],4)=" EGP",
    VALUE(LEFT(Table1[[#This Row],[21K Gold Price per Gram]], LEN(Table1[[#This Row],[21K Gold Price per Gram]])-4)))</f>
        <v>915.5</v>
      </c>
      <c r="I680" s="1">
        <v>44823</v>
      </c>
      <c r="J680" t="s">
        <v>1410</v>
      </c>
      <c r="K680" s="6">
        <f>IF(RIGHT(Table2[[#This Row],[21K Gold Price per Gram]],4)=" USD",VALUE(LEFT(Table2[[#This Row],[21K Gold Price per Gram]],LEN(Table2[[#This Row],[21K Gold Price per Gram]])-4)))</f>
        <v>47</v>
      </c>
    </row>
    <row r="681" spans="1:11" x14ac:dyDescent="0.3">
      <c r="A681" s="1">
        <v>44824</v>
      </c>
      <c r="B681" t="s">
        <v>625</v>
      </c>
      <c r="C681" s="6">
        <f>IF(
    RIGHT(Table1[[#This Row],[21K Gold Price per Gram]],4)=" EGP",
    VALUE(LEFT(Table1[[#This Row],[21K Gold Price per Gram]], LEN(Table1[[#This Row],[21K Gold Price per Gram]])-4)))</f>
        <v>916</v>
      </c>
      <c r="I681" s="1">
        <v>44822</v>
      </c>
      <c r="J681" t="s">
        <v>1398</v>
      </c>
      <c r="K681" s="6">
        <f>IF(RIGHT(Table2[[#This Row],[21K Gold Price per Gram]],4)=" USD",VALUE(LEFT(Table2[[#This Row],[21K Gold Price per Gram]],LEN(Table2[[#This Row],[21K Gold Price per Gram]])-4)))</f>
        <v>47.1</v>
      </c>
    </row>
    <row r="682" spans="1:11" x14ac:dyDescent="0.3">
      <c r="A682" s="1">
        <v>44823</v>
      </c>
      <c r="B682" t="s">
        <v>626</v>
      </c>
      <c r="C682" s="6">
        <f>IF(
    RIGHT(Table1[[#This Row],[21K Gold Price per Gram]],4)=" EGP",
    VALUE(LEFT(Table1[[#This Row],[21K Gold Price per Gram]], LEN(Table1[[#This Row],[21K Gold Price per Gram]])-4)))</f>
        <v>909.4</v>
      </c>
      <c r="I682" s="1">
        <v>44821</v>
      </c>
      <c r="J682" t="s">
        <v>1398</v>
      </c>
      <c r="K682" s="6">
        <f>IF(RIGHT(Table2[[#This Row],[21K Gold Price per Gram]],4)=" USD",VALUE(LEFT(Table2[[#This Row],[21K Gold Price per Gram]],LEN(Table2[[#This Row],[21K Gold Price per Gram]])-4)))</f>
        <v>47.1</v>
      </c>
    </row>
    <row r="683" spans="1:11" x14ac:dyDescent="0.3">
      <c r="A683" s="1">
        <v>44822</v>
      </c>
      <c r="B683" t="s">
        <v>627</v>
      </c>
      <c r="C683" s="6">
        <f>IF(
    RIGHT(Table1[[#This Row],[21K Gold Price per Gram]],4)=" EGP",
    VALUE(LEFT(Table1[[#This Row],[21K Gold Price per Gram]], LEN(Table1[[#This Row],[21K Gold Price per Gram]])-4)))</f>
        <v>913.3</v>
      </c>
      <c r="I683" s="1">
        <v>44820</v>
      </c>
      <c r="J683" t="s">
        <v>1410</v>
      </c>
      <c r="K683" s="6">
        <f>IF(RIGHT(Table2[[#This Row],[21K Gold Price per Gram]],4)=" USD",VALUE(LEFT(Table2[[#This Row],[21K Gold Price per Gram]],LEN(Table2[[#This Row],[21K Gold Price per Gram]])-4)))</f>
        <v>47</v>
      </c>
    </row>
    <row r="684" spans="1:11" x14ac:dyDescent="0.3">
      <c r="A684" s="1">
        <v>44821</v>
      </c>
      <c r="B684" t="s">
        <v>628</v>
      </c>
      <c r="C684" s="6">
        <f>IF(
    RIGHT(Table1[[#This Row],[21K Gold Price per Gram]],4)=" EGP",
    VALUE(LEFT(Table1[[#This Row],[21K Gold Price per Gram]], LEN(Table1[[#This Row],[21K Gold Price per Gram]])-4)))</f>
        <v>906.1</v>
      </c>
      <c r="I684" s="1">
        <v>44819</v>
      </c>
      <c r="J684" t="s">
        <v>1405</v>
      </c>
      <c r="K684" s="6">
        <f>IF(RIGHT(Table2[[#This Row],[21K Gold Price per Gram]],4)=" USD",VALUE(LEFT(Table2[[#This Row],[21K Gold Price per Gram]],LEN(Table2[[#This Row],[21K Gold Price per Gram]])-4)))</f>
        <v>46.7</v>
      </c>
    </row>
    <row r="685" spans="1:11" x14ac:dyDescent="0.3">
      <c r="A685" s="1">
        <v>44820</v>
      </c>
      <c r="B685" t="s">
        <v>629</v>
      </c>
      <c r="C685" s="6">
        <f>IF(
    RIGHT(Table1[[#This Row],[21K Gold Price per Gram]],4)=" EGP",
    VALUE(LEFT(Table1[[#This Row],[21K Gold Price per Gram]], LEN(Table1[[#This Row],[21K Gold Price per Gram]])-4)))</f>
        <v>914.1</v>
      </c>
      <c r="I685" s="1">
        <v>44818</v>
      </c>
      <c r="J685" t="s">
        <v>1412</v>
      </c>
      <c r="K685" s="6">
        <f>IF(RIGHT(Table2[[#This Row],[21K Gold Price per Gram]],4)=" USD",VALUE(LEFT(Table2[[#This Row],[21K Gold Price per Gram]],LEN(Table2[[#This Row],[21K Gold Price per Gram]])-4)))</f>
        <v>47.6</v>
      </c>
    </row>
    <row r="686" spans="1:11" x14ac:dyDescent="0.3">
      <c r="A686" s="1">
        <v>44819</v>
      </c>
      <c r="B686" t="s">
        <v>630</v>
      </c>
      <c r="C686" s="6">
        <f>IF(
    RIGHT(Table1[[#This Row],[21K Gold Price per Gram]],4)=" EGP",
    VALUE(LEFT(Table1[[#This Row],[21K Gold Price per Gram]], LEN(Table1[[#This Row],[21K Gold Price per Gram]])-4)))</f>
        <v>912.9</v>
      </c>
      <c r="I686" s="1">
        <v>44817</v>
      </c>
      <c r="J686" t="s">
        <v>1415</v>
      </c>
      <c r="K686" s="6">
        <f>IF(RIGHT(Table2[[#This Row],[21K Gold Price per Gram]],4)=" USD",VALUE(LEFT(Table2[[#This Row],[21K Gold Price per Gram]],LEN(Table2[[#This Row],[21K Gold Price per Gram]])-4)))</f>
        <v>47.8</v>
      </c>
    </row>
    <row r="687" spans="1:11" x14ac:dyDescent="0.3">
      <c r="A687" s="1">
        <v>44818</v>
      </c>
      <c r="B687" t="s">
        <v>631</v>
      </c>
      <c r="C687" s="6">
        <f>IF(
    RIGHT(Table1[[#This Row],[21K Gold Price per Gram]],4)=" EGP",
    VALUE(LEFT(Table1[[#This Row],[21K Gold Price per Gram]], LEN(Table1[[#This Row],[21K Gold Price per Gram]])-4)))</f>
        <v>908.5</v>
      </c>
      <c r="I687" s="1">
        <v>44816</v>
      </c>
      <c r="J687" t="s">
        <v>1414</v>
      </c>
      <c r="K687" s="6">
        <f>IF(RIGHT(Table2[[#This Row],[21K Gold Price per Gram]],4)=" USD",VALUE(LEFT(Table2[[#This Row],[21K Gold Price per Gram]],LEN(Table2[[#This Row],[21K Gold Price per Gram]])-4)))</f>
        <v>48.5</v>
      </c>
    </row>
    <row r="688" spans="1:11" x14ac:dyDescent="0.3">
      <c r="A688" s="1">
        <v>44817</v>
      </c>
      <c r="B688" t="s">
        <v>632</v>
      </c>
      <c r="C688" s="6">
        <f>IF(
    RIGHT(Table1[[#This Row],[21K Gold Price per Gram]],4)=" EGP",
    VALUE(LEFT(Table1[[#This Row],[21K Gold Price per Gram]], LEN(Table1[[#This Row],[21K Gold Price per Gram]])-4)))</f>
        <v>922.7</v>
      </c>
      <c r="I688" s="1">
        <v>44815</v>
      </c>
      <c r="J688" t="s">
        <v>1413</v>
      </c>
      <c r="K688" s="6">
        <f>IF(RIGHT(Table2[[#This Row],[21K Gold Price per Gram]],4)=" USD",VALUE(LEFT(Table2[[#This Row],[21K Gold Price per Gram]],LEN(Table2[[#This Row],[21K Gold Price per Gram]])-4)))</f>
        <v>48.2</v>
      </c>
    </row>
    <row r="689" spans="1:11" x14ac:dyDescent="0.3">
      <c r="A689" s="1">
        <v>44816</v>
      </c>
      <c r="B689" t="s">
        <v>633</v>
      </c>
      <c r="C689" s="6">
        <f>IF(
    RIGHT(Table1[[#This Row],[21K Gold Price per Gram]],4)=" EGP",
    VALUE(LEFT(Table1[[#This Row],[21K Gold Price per Gram]], LEN(Table1[[#This Row],[21K Gold Price per Gram]])-4)))</f>
        <v>925.7</v>
      </c>
      <c r="I689" s="1">
        <v>44814</v>
      </c>
      <c r="J689" t="s">
        <v>1413</v>
      </c>
      <c r="K689" s="6">
        <f>IF(RIGHT(Table2[[#This Row],[21K Gold Price per Gram]],4)=" USD",VALUE(LEFT(Table2[[#This Row],[21K Gold Price per Gram]],LEN(Table2[[#This Row],[21K Gold Price per Gram]])-4)))</f>
        <v>48.2</v>
      </c>
    </row>
    <row r="690" spans="1:11" x14ac:dyDescent="0.3">
      <c r="A690" s="1">
        <v>44815</v>
      </c>
      <c r="B690" t="s">
        <v>634</v>
      </c>
      <c r="C690" s="6">
        <f>IF(
    RIGHT(Table1[[#This Row],[21K Gold Price per Gram]],4)=" EGP",
    VALUE(LEFT(Table1[[#This Row],[21K Gold Price per Gram]], LEN(Table1[[#This Row],[21K Gold Price per Gram]])-4)))</f>
        <v>939.1</v>
      </c>
      <c r="I690" s="1">
        <v>44813</v>
      </c>
      <c r="J690" t="s">
        <v>1413</v>
      </c>
      <c r="K690" s="6">
        <f>IF(RIGHT(Table2[[#This Row],[21K Gold Price per Gram]],4)=" USD",VALUE(LEFT(Table2[[#This Row],[21K Gold Price per Gram]],LEN(Table2[[#This Row],[21K Gold Price per Gram]])-4)))</f>
        <v>48.2</v>
      </c>
    </row>
    <row r="691" spans="1:11" x14ac:dyDescent="0.3">
      <c r="A691" s="1">
        <v>44814</v>
      </c>
      <c r="B691" t="s">
        <v>635</v>
      </c>
      <c r="C691" s="6">
        <f>IF(
    RIGHT(Table1[[#This Row],[21K Gold Price per Gram]],4)=" EGP",
    VALUE(LEFT(Table1[[#This Row],[21K Gold Price per Gram]], LEN(Table1[[#This Row],[21K Gold Price per Gram]])-4)))</f>
        <v>924</v>
      </c>
      <c r="I691" s="1">
        <v>44812</v>
      </c>
      <c r="J691" t="s">
        <v>1418</v>
      </c>
      <c r="K691" s="6">
        <f>IF(RIGHT(Table2[[#This Row],[21K Gold Price per Gram]],4)=" USD",VALUE(LEFT(Table2[[#This Row],[21K Gold Price per Gram]],LEN(Table2[[#This Row],[21K Gold Price per Gram]])-4)))</f>
        <v>48</v>
      </c>
    </row>
    <row r="692" spans="1:11" x14ac:dyDescent="0.3">
      <c r="A692" s="1">
        <v>44813</v>
      </c>
      <c r="B692" t="s">
        <v>636</v>
      </c>
      <c r="C692" s="6">
        <f>IF(
    RIGHT(Table1[[#This Row],[21K Gold Price per Gram]],4)=" EGP",
    VALUE(LEFT(Table1[[#This Row],[21K Gold Price per Gram]], LEN(Table1[[#This Row],[21K Gold Price per Gram]])-4)))</f>
        <v>927.1</v>
      </c>
      <c r="I692" s="1">
        <v>44811</v>
      </c>
      <c r="J692" t="s">
        <v>1413</v>
      </c>
      <c r="K692" s="6">
        <f>IF(RIGHT(Table2[[#This Row],[21K Gold Price per Gram]],4)=" USD",VALUE(LEFT(Table2[[#This Row],[21K Gold Price per Gram]],LEN(Table2[[#This Row],[21K Gold Price per Gram]])-4)))</f>
        <v>48.2</v>
      </c>
    </row>
    <row r="693" spans="1:11" x14ac:dyDescent="0.3">
      <c r="A693" s="1">
        <v>44812</v>
      </c>
      <c r="B693" t="s">
        <v>637</v>
      </c>
      <c r="C693" s="6">
        <f>IF(
    RIGHT(Table1[[#This Row],[21K Gold Price per Gram]],4)=" EGP",
    VALUE(LEFT(Table1[[#This Row],[21K Gold Price per Gram]], LEN(Table1[[#This Row],[21K Gold Price per Gram]])-4)))</f>
        <v>931.4</v>
      </c>
      <c r="I693" s="1">
        <v>44810</v>
      </c>
      <c r="J693" t="s">
        <v>1415</v>
      </c>
      <c r="K693" s="6">
        <f>IF(RIGHT(Table2[[#This Row],[21K Gold Price per Gram]],4)=" USD",VALUE(LEFT(Table2[[#This Row],[21K Gold Price per Gram]],LEN(Table2[[#This Row],[21K Gold Price per Gram]])-4)))</f>
        <v>47.8</v>
      </c>
    </row>
    <row r="694" spans="1:11" x14ac:dyDescent="0.3">
      <c r="A694" s="1">
        <v>44811</v>
      </c>
      <c r="B694" t="s">
        <v>638</v>
      </c>
      <c r="C694" s="6">
        <f>IF(
    RIGHT(Table1[[#This Row],[21K Gold Price per Gram]],4)=" EGP",
    VALUE(LEFT(Table1[[#This Row],[21K Gold Price per Gram]], LEN(Table1[[#This Row],[21K Gold Price per Gram]])-4)))</f>
        <v>926.5</v>
      </c>
      <c r="I694" s="1">
        <v>44809</v>
      </c>
      <c r="J694" t="s">
        <v>1418</v>
      </c>
      <c r="K694" s="6">
        <f>IF(RIGHT(Table2[[#This Row],[21K Gold Price per Gram]],4)=" USD",VALUE(LEFT(Table2[[#This Row],[21K Gold Price per Gram]],LEN(Table2[[#This Row],[21K Gold Price per Gram]])-4)))</f>
        <v>48</v>
      </c>
    </row>
    <row r="695" spans="1:11" x14ac:dyDescent="0.3">
      <c r="A695" s="1">
        <v>44810</v>
      </c>
      <c r="B695" t="s">
        <v>639</v>
      </c>
      <c r="C695" s="6">
        <f>IF(
    RIGHT(Table1[[#This Row],[21K Gold Price per Gram]],4)=" EGP",
    VALUE(LEFT(Table1[[#This Row],[21K Gold Price per Gram]], LEN(Table1[[#This Row],[21K Gold Price per Gram]])-4)))</f>
        <v>929.4</v>
      </c>
      <c r="I695" s="1">
        <v>44808</v>
      </c>
      <c r="J695" t="s">
        <v>1397</v>
      </c>
      <c r="K695" s="6">
        <f>IF(RIGHT(Table2[[#This Row],[21K Gold Price per Gram]],4)=" USD",VALUE(LEFT(Table2[[#This Row],[21K Gold Price per Gram]],LEN(Table2[[#This Row],[21K Gold Price per Gram]])-4)))</f>
        <v>48.1</v>
      </c>
    </row>
    <row r="696" spans="1:11" x14ac:dyDescent="0.3">
      <c r="A696" s="1">
        <v>44809</v>
      </c>
      <c r="B696" t="s">
        <v>640</v>
      </c>
      <c r="C696" s="6">
        <f>IF(
    RIGHT(Table1[[#This Row],[21K Gold Price per Gram]],4)=" EGP",
    VALUE(LEFT(Table1[[#This Row],[21K Gold Price per Gram]], LEN(Table1[[#This Row],[21K Gold Price per Gram]])-4)))</f>
        <v>919.7</v>
      </c>
      <c r="I696" s="1">
        <v>44807</v>
      </c>
      <c r="J696" t="s">
        <v>1397</v>
      </c>
      <c r="K696" s="6">
        <f>IF(RIGHT(Table2[[#This Row],[21K Gold Price per Gram]],4)=" USD",VALUE(LEFT(Table2[[#This Row],[21K Gold Price per Gram]],LEN(Table2[[#This Row],[21K Gold Price per Gram]])-4)))</f>
        <v>48.1</v>
      </c>
    </row>
    <row r="697" spans="1:11" x14ac:dyDescent="0.3">
      <c r="A697" s="1">
        <v>44808</v>
      </c>
      <c r="B697" t="s">
        <v>641</v>
      </c>
      <c r="C697" s="6">
        <f>IF(
    RIGHT(Table1[[#This Row],[21K Gold Price per Gram]],4)=" EGP",
    VALUE(LEFT(Table1[[#This Row],[21K Gold Price per Gram]], LEN(Table1[[#This Row],[21K Gold Price per Gram]])-4)))</f>
        <v>923.6</v>
      </c>
      <c r="I697" s="1">
        <v>44806</v>
      </c>
      <c r="J697" t="s">
        <v>1418</v>
      </c>
      <c r="K697" s="6">
        <f>IF(RIGHT(Table2[[#This Row],[21K Gold Price per Gram]],4)=" USD",VALUE(LEFT(Table2[[#This Row],[21K Gold Price per Gram]],LEN(Table2[[#This Row],[21K Gold Price per Gram]])-4)))</f>
        <v>48</v>
      </c>
    </row>
    <row r="698" spans="1:11" x14ac:dyDescent="0.3">
      <c r="A698" s="1">
        <v>44807</v>
      </c>
      <c r="B698" t="s">
        <v>605</v>
      </c>
      <c r="C698" s="6">
        <f>IF(
    RIGHT(Table1[[#This Row],[21K Gold Price per Gram]],4)=" EGP",
    VALUE(LEFT(Table1[[#This Row],[21K Gold Price per Gram]], LEN(Table1[[#This Row],[21K Gold Price per Gram]])-4)))</f>
        <v>925.8</v>
      </c>
      <c r="I698" s="1">
        <v>44805</v>
      </c>
      <c r="J698" t="s">
        <v>1412</v>
      </c>
      <c r="K698" s="6">
        <f>IF(RIGHT(Table2[[#This Row],[21K Gold Price per Gram]],4)=" USD",VALUE(LEFT(Table2[[#This Row],[21K Gold Price per Gram]],LEN(Table2[[#This Row],[21K Gold Price per Gram]])-4)))</f>
        <v>47.6</v>
      </c>
    </row>
    <row r="699" spans="1:11" x14ac:dyDescent="0.3">
      <c r="A699" s="1">
        <v>44806</v>
      </c>
      <c r="B699" t="s">
        <v>642</v>
      </c>
      <c r="C699" s="6">
        <f>IF(
    RIGHT(Table1[[#This Row],[21K Gold Price per Gram]],4)=" EGP",
    VALUE(LEFT(Table1[[#This Row],[21K Gold Price per Gram]], LEN(Table1[[#This Row],[21K Gold Price per Gram]])-4)))</f>
        <v>924.6</v>
      </c>
      <c r="I699" s="1">
        <v>44804</v>
      </c>
      <c r="J699" t="s">
        <v>1418</v>
      </c>
      <c r="K699" s="6">
        <f>IF(RIGHT(Table2[[#This Row],[21K Gold Price per Gram]],4)=" USD",VALUE(LEFT(Table2[[#This Row],[21K Gold Price per Gram]],LEN(Table2[[#This Row],[21K Gold Price per Gram]])-4)))</f>
        <v>48</v>
      </c>
    </row>
    <row r="700" spans="1:11" x14ac:dyDescent="0.3">
      <c r="A700" s="1">
        <v>44805</v>
      </c>
      <c r="B700" t="s">
        <v>643</v>
      </c>
      <c r="C700" s="6">
        <f>IF(
    RIGHT(Table1[[#This Row],[21K Gold Price per Gram]],4)=" EGP",
    VALUE(LEFT(Table1[[#This Row],[21K Gold Price per Gram]], LEN(Table1[[#This Row],[21K Gold Price per Gram]])-4)))</f>
        <v>923.7</v>
      </c>
      <c r="I700" s="1">
        <v>44803</v>
      </c>
      <c r="J700" t="s">
        <v>1419</v>
      </c>
      <c r="K700" s="6">
        <f>IF(RIGHT(Table2[[#This Row],[21K Gold Price per Gram]],4)=" USD",VALUE(LEFT(Table2[[#This Row],[21K Gold Price per Gram]],LEN(Table2[[#This Row],[21K Gold Price per Gram]])-4)))</f>
        <v>48.4</v>
      </c>
    </row>
    <row r="701" spans="1:11" x14ac:dyDescent="0.3">
      <c r="A701" s="1">
        <v>44804</v>
      </c>
      <c r="B701" t="s">
        <v>624</v>
      </c>
      <c r="C701" s="6">
        <f>IF(
    RIGHT(Table1[[#This Row],[21K Gold Price per Gram]],4)=" EGP",
    VALUE(LEFT(Table1[[#This Row],[21K Gold Price per Gram]], LEN(Table1[[#This Row],[21K Gold Price per Gram]])-4)))</f>
        <v>915.5</v>
      </c>
      <c r="I701" s="1">
        <v>44802</v>
      </c>
      <c r="J701" t="s">
        <v>1392</v>
      </c>
      <c r="K701" s="6">
        <f>IF(RIGHT(Table2[[#This Row],[21K Gold Price per Gram]],4)=" USD",VALUE(LEFT(Table2[[#This Row],[21K Gold Price per Gram]],LEN(Table2[[#This Row],[21K Gold Price per Gram]])-4)))</f>
        <v>48.8</v>
      </c>
    </row>
    <row r="702" spans="1:11" x14ac:dyDescent="0.3">
      <c r="A702" s="1">
        <v>44803</v>
      </c>
      <c r="B702" t="s">
        <v>644</v>
      </c>
      <c r="C702" s="6">
        <f>IF(
    RIGHT(Table1[[#This Row],[21K Gold Price per Gram]],4)=" EGP",
    VALUE(LEFT(Table1[[#This Row],[21K Gold Price per Gram]], LEN(Table1[[#This Row],[21K Gold Price per Gram]])-4)))</f>
        <v>923.9</v>
      </c>
      <c r="I702" s="1">
        <v>44801</v>
      </c>
      <c r="J702" t="s">
        <v>1392</v>
      </c>
      <c r="K702" s="6">
        <f>IF(RIGHT(Table2[[#This Row],[21K Gold Price per Gram]],4)=" USD",VALUE(LEFT(Table2[[#This Row],[21K Gold Price per Gram]],LEN(Table2[[#This Row],[21K Gold Price per Gram]])-4)))</f>
        <v>48.8</v>
      </c>
    </row>
    <row r="703" spans="1:11" x14ac:dyDescent="0.3">
      <c r="A703" s="1">
        <v>44802</v>
      </c>
      <c r="B703" t="s">
        <v>645</v>
      </c>
      <c r="C703" s="6">
        <f>IF(
    RIGHT(Table1[[#This Row],[21K Gold Price per Gram]],4)=" EGP",
    VALUE(LEFT(Table1[[#This Row],[21K Gold Price per Gram]], LEN(Table1[[#This Row],[21K Gold Price per Gram]])-4)))</f>
        <v>931.6</v>
      </c>
      <c r="I703" s="1">
        <v>44800</v>
      </c>
      <c r="J703" t="s">
        <v>1392</v>
      </c>
      <c r="K703" s="6">
        <f>IF(RIGHT(Table2[[#This Row],[21K Gold Price per Gram]],4)=" USD",VALUE(LEFT(Table2[[#This Row],[21K Gold Price per Gram]],LEN(Table2[[#This Row],[21K Gold Price per Gram]])-4)))</f>
        <v>48.8</v>
      </c>
    </row>
    <row r="704" spans="1:11" x14ac:dyDescent="0.3">
      <c r="A704" s="1">
        <v>44801</v>
      </c>
      <c r="B704" t="s">
        <v>646</v>
      </c>
      <c r="C704" s="6">
        <f>IF(
    RIGHT(Table1[[#This Row],[21K Gold Price per Gram]],4)=" EGP",
    VALUE(LEFT(Table1[[#This Row],[21K Gold Price per Gram]], LEN(Table1[[#This Row],[21K Gold Price per Gram]])-4)))</f>
        <v>937.2</v>
      </c>
      <c r="I704" s="1">
        <v>44799</v>
      </c>
      <c r="J704" t="s">
        <v>1392</v>
      </c>
      <c r="K704" s="6">
        <f>IF(RIGHT(Table2[[#This Row],[21K Gold Price per Gram]],4)=" USD",VALUE(LEFT(Table2[[#This Row],[21K Gold Price per Gram]],LEN(Table2[[#This Row],[21K Gold Price per Gram]])-4)))</f>
        <v>48.8</v>
      </c>
    </row>
    <row r="705" spans="1:11" x14ac:dyDescent="0.3">
      <c r="A705" s="1">
        <v>44800</v>
      </c>
      <c r="B705" t="s">
        <v>647</v>
      </c>
      <c r="C705" s="6">
        <f>IF(
    RIGHT(Table1[[#This Row],[21K Gold Price per Gram]],4)=" EGP",
    VALUE(LEFT(Table1[[#This Row],[21K Gold Price per Gram]], LEN(Table1[[#This Row],[21K Gold Price per Gram]])-4)))</f>
        <v>935.8</v>
      </c>
      <c r="I705" s="1">
        <v>44798</v>
      </c>
      <c r="J705" t="s">
        <v>1420</v>
      </c>
      <c r="K705" s="6">
        <f>IF(RIGHT(Table2[[#This Row],[21K Gold Price per Gram]],4)=" USD",VALUE(LEFT(Table2[[#This Row],[21K Gold Price per Gram]],LEN(Table2[[#This Row],[21K Gold Price per Gram]])-4)))</f>
        <v>49.4</v>
      </c>
    </row>
    <row r="706" spans="1:11" x14ac:dyDescent="0.3">
      <c r="A706" s="1">
        <v>44799</v>
      </c>
      <c r="B706" t="s">
        <v>648</v>
      </c>
      <c r="C706" s="6">
        <f>IF(
    RIGHT(Table1[[#This Row],[21K Gold Price per Gram]],4)=" EGP",
    VALUE(LEFT(Table1[[#This Row],[21K Gold Price per Gram]], LEN(Table1[[#This Row],[21K Gold Price per Gram]])-4)))</f>
        <v>937.1</v>
      </c>
      <c r="I706" s="1">
        <v>44797</v>
      </c>
      <c r="J706" t="s">
        <v>1391</v>
      </c>
      <c r="K706" s="6">
        <f>IF(RIGHT(Table2[[#This Row],[21K Gold Price per Gram]],4)=" USD",VALUE(LEFT(Table2[[#This Row],[21K Gold Price per Gram]],LEN(Table2[[#This Row],[21K Gold Price per Gram]])-4)))</f>
        <v>49.2</v>
      </c>
    </row>
    <row r="707" spans="1:11" x14ac:dyDescent="0.3">
      <c r="A707" s="1">
        <v>44798</v>
      </c>
      <c r="B707" t="s">
        <v>649</v>
      </c>
      <c r="C707" s="6">
        <f>IF(
    RIGHT(Table1[[#This Row],[21K Gold Price per Gram]],4)=" EGP",
    VALUE(LEFT(Table1[[#This Row],[21K Gold Price per Gram]], LEN(Table1[[#This Row],[21K Gold Price per Gram]])-4)))</f>
        <v>936.6</v>
      </c>
      <c r="I707" s="1">
        <v>44796</v>
      </c>
      <c r="J707" t="s">
        <v>1388</v>
      </c>
      <c r="K707" s="6">
        <f>IF(RIGHT(Table2[[#This Row],[21K Gold Price per Gram]],4)=" USD",VALUE(LEFT(Table2[[#This Row],[21K Gold Price per Gram]],LEN(Table2[[#This Row],[21K Gold Price per Gram]])-4)))</f>
        <v>49.1</v>
      </c>
    </row>
    <row r="708" spans="1:11" x14ac:dyDescent="0.3">
      <c r="A708" s="1">
        <v>44797</v>
      </c>
      <c r="B708" t="s">
        <v>650</v>
      </c>
      <c r="C708" s="6">
        <f>IF(
    RIGHT(Table1[[#This Row],[21K Gold Price per Gram]],4)=" EGP",
    VALUE(LEFT(Table1[[#This Row],[21K Gold Price per Gram]], LEN(Table1[[#This Row],[21K Gold Price per Gram]])-4)))</f>
        <v>947.5</v>
      </c>
      <c r="I708" s="1">
        <v>44795</v>
      </c>
      <c r="J708" t="s">
        <v>1421</v>
      </c>
      <c r="K708" s="6">
        <f>IF(RIGHT(Table2[[#This Row],[21K Gold Price per Gram]],4)=" USD",VALUE(LEFT(Table2[[#This Row],[21K Gold Price per Gram]],LEN(Table2[[#This Row],[21K Gold Price per Gram]])-4)))</f>
        <v>48.7</v>
      </c>
    </row>
    <row r="709" spans="1:11" x14ac:dyDescent="0.3">
      <c r="A709" s="1">
        <v>44796</v>
      </c>
      <c r="B709" t="s">
        <v>651</v>
      </c>
      <c r="C709" s="6">
        <f>IF(
    RIGHT(Table1[[#This Row],[21K Gold Price per Gram]],4)=" EGP",
    VALUE(LEFT(Table1[[#This Row],[21K Gold Price per Gram]], LEN(Table1[[#This Row],[21K Gold Price per Gram]])-4)))</f>
        <v>945</v>
      </c>
      <c r="I709" s="1">
        <v>44794</v>
      </c>
      <c r="J709" t="s">
        <v>1388</v>
      </c>
      <c r="K709" s="6">
        <f>IF(RIGHT(Table2[[#This Row],[21K Gold Price per Gram]],4)=" USD",VALUE(LEFT(Table2[[#This Row],[21K Gold Price per Gram]],LEN(Table2[[#This Row],[21K Gold Price per Gram]])-4)))</f>
        <v>49.1</v>
      </c>
    </row>
    <row r="710" spans="1:11" x14ac:dyDescent="0.3">
      <c r="A710" s="1">
        <v>44795</v>
      </c>
      <c r="B710" t="s">
        <v>652</v>
      </c>
      <c r="C710" s="6">
        <f>IF(
    RIGHT(Table1[[#This Row],[21K Gold Price per Gram]],4)=" EGP",
    VALUE(LEFT(Table1[[#This Row],[21K Gold Price per Gram]], LEN(Table1[[#This Row],[21K Gold Price per Gram]])-4)))</f>
        <v>940.9</v>
      </c>
      <c r="I710" s="1">
        <v>44793</v>
      </c>
      <c r="J710" t="s">
        <v>1388</v>
      </c>
      <c r="K710" s="6">
        <f>IF(RIGHT(Table2[[#This Row],[21K Gold Price per Gram]],4)=" USD",VALUE(LEFT(Table2[[#This Row],[21K Gold Price per Gram]],LEN(Table2[[#This Row],[21K Gold Price per Gram]])-4)))</f>
        <v>49.1</v>
      </c>
    </row>
    <row r="711" spans="1:11" x14ac:dyDescent="0.3">
      <c r="A711" s="1">
        <v>44794</v>
      </c>
      <c r="B711" t="s">
        <v>653</v>
      </c>
      <c r="C711" s="6">
        <f>IF(
    RIGHT(Table1[[#This Row],[21K Gold Price per Gram]],4)=" EGP",
    VALUE(LEFT(Table1[[#This Row],[21K Gold Price per Gram]], LEN(Table1[[#This Row],[21K Gold Price per Gram]])-4)))</f>
        <v>934.4</v>
      </c>
      <c r="I711" s="1">
        <v>44792</v>
      </c>
      <c r="J711" t="s">
        <v>1388</v>
      </c>
      <c r="K711" s="6">
        <f>IF(RIGHT(Table2[[#This Row],[21K Gold Price per Gram]],4)=" USD",VALUE(LEFT(Table2[[#This Row],[21K Gold Price per Gram]],LEN(Table2[[#This Row],[21K Gold Price per Gram]])-4)))</f>
        <v>49.1</v>
      </c>
    </row>
    <row r="712" spans="1:11" x14ac:dyDescent="0.3">
      <c r="A712" s="1">
        <v>44793</v>
      </c>
      <c r="B712" t="s">
        <v>634</v>
      </c>
      <c r="C712" s="6">
        <f>IF(
    RIGHT(Table1[[#This Row],[21K Gold Price per Gram]],4)=" EGP",
    VALUE(LEFT(Table1[[#This Row],[21K Gold Price per Gram]], LEN(Table1[[#This Row],[21K Gold Price per Gram]])-4)))</f>
        <v>939.1</v>
      </c>
      <c r="I712" s="1">
        <v>44791</v>
      </c>
      <c r="J712" t="s">
        <v>1420</v>
      </c>
      <c r="K712" s="6">
        <f>IF(RIGHT(Table2[[#This Row],[21K Gold Price per Gram]],4)=" USD",VALUE(LEFT(Table2[[#This Row],[21K Gold Price per Gram]],LEN(Table2[[#This Row],[21K Gold Price per Gram]])-4)))</f>
        <v>49.4</v>
      </c>
    </row>
    <row r="713" spans="1:11" x14ac:dyDescent="0.3">
      <c r="A713" s="1">
        <v>44792</v>
      </c>
      <c r="B713" t="s">
        <v>634</v>
      </c>
      <c r="C713" s="6">
        <f>IF(
    RIGHT(Table1[[#This Row],[21K Gold Price per Gram]],4)=" EGP",
    VALUE(LEFT(Table1[[#This Row],[21K Gold Price per Gram]], LEN(Table1[[#This Row],[21K Gold Price per Gram]])-4)))</f>
        <v>939.1</v>
      </c>
      <c r="I713" s="1">
        <v>44790</v>
      </c>
      <c r="J713" t="s">
        <v>1395</v>
      </c>
      <c r="K713" s="6">
        <f>IF(RIGHT(Table2[[#This Row],[21K Gold Price per Gram]],4)=" USD",VALUE(LEFT(Table2[[#This Row],[21K Gold Price per Gram]],LEN(Table2[[#This Row],[21K Gold Price per Gram]])-4)))</f>
        <v>49.6</v>
      </c>
    </row>
    <row r="714" spans="1:11" x14ac:dyDescent="0.3">
      <c r="A714" s="1">
        <v>44791</v>
      </c>
      <c r="B714" t="s">
        <v>654</v>
      </c>
      <c r="C714" s="6">
        <f>IF(
    RIGHT(Table1[[#This Row],[21K Gold Price per Gram]],4)=" EGP",
    VALUE(LEFT(Table1[[#This Row],[21K Gold Price per Gram]], LEN(Table1[[#This Row],[21K Gold Price per Gram]])-4)))</f>
        <v>939.5</v>
      </c>
      <c r="I714" s="1">
        <v>44789</v>
      </c>
      <c r="J714" t="s">
        <v>1394</v>
      </c>
      <c r="K714" s="6">
        <f>IF(RIGHT(Table2[[#This Row],[21K Gold Price per Gram]],4)=" USD",VALUE(LEFT(Table2[[#This Row],[21K Gold Price per Gram]],LEN(Table2[[#This Row],[21K Gold Price per Gram]])-4)))</f>
        <v>49.9</v>
      </c>
    </row>
    <row r="715" spans="1:11" x14ac:dyDescent="0.3">
      <c r="A715" s="1">
        <v>44790</v>
      </c>
      <c r="B715" t="s">
        <v>590</v>
      </c>
      <c r="C715" s="6">
        <f>IF(
    RIGHT(Table1[[#This Row],[21K Gold Price per Gram]],4)=" EGP",
    VALUE(LEFT(Table1[[#This Row],[21K Gold Price per Gram]], LEN(Table1[[#This Row],[21K Gold Price per Gram]])-4)))</f>
        <v>946.1</v>
      </c>
      <c r="I715" s="1">
        <v>44788</v>
      </c>
      <c r="J715" t="s">
        <v>1383</v>
      </c>
      <c r="K715" s="6">
        <f>IF(RIGHT(Table2[[#This Row],[21K Gold Price per Gram]],4)=" USD",VALUE(LEFT(Table2[[#This Row],[21K Gold Price per Gram]],LEN(Table2[[#This Row],[21K Gold Price per Gram]])-4)))</f>
        <v>50</v>
      </c>
    </row>
    <row r="716" spans="1:11" x14ac:dyDescent="0.3">
      <c r="A716" s="1">
        <v>44789</v>
      </c>
      <c r="B716" t="s">
        <v>655</v>
      </c>
      <c r="C716" s="6">
        <f>IF(
    RIGHT(Table1[[#This Row],[21K Gold Price per Gram]],4)=" EGP",
    VALUE(LEFT(Table1[[#This Row],[21K Gold Price per Gram]], LEN(Table1[[#This Row],[21K Gold Price per Gram]])-4)))</f>
        <v>948.2</v>
      </c>
      <c r="I716" s="1">
        <v>44787</v>
      </c>
      <c r="J716" t="s">
        <v>1387</v>
      </c>
      <c r="K716" s="6">
        <f>IF(RIGHT(Table2[[#This Row],[21K Gold Price per Gram]],4)=" USD",VALUE(LEFT(Table2[[#This Row],[21K Gold Price per Gram]],LEN(Table2[[#This Row],[21K Gold Price per Gram]])-4)))</f>
        <v>50.6</v>
      </c>
    </row>
    <row r="717" spans="1:11" x14ac:dyDescent="0.3">
      <c r="A717" s="1">
        <v>44788</v>
      </c>
      <c r="B717" t="s">
        <v>656</v>
      </c>
      <c r="C717" s="6">
        <f>IF(
    RIGHT(Table1[[#This Row],[21K Gold Price per Gram]],4)=" EGP",
    VALUE(LEFT(Table1[[#This Row],[21K Gold Price per Gram]], LEN(Table1[[#This Row],[21K Gold Price per Gram]])-4)))</f>
        <v>955.1</v>
      </c>
      <c r="I717" s="1">
        <v>44786</v>
      </c>
      <c r="J717" t="s">
        <v>1387</v>
      </c>
      <c r="K717" s="6">
        <f>IF(RIGHT(Table2[[#This Row],[21K Gold Price per Gram]],4)=" USD",VALUE(LEFT(Table2[[#This Row],[21K Gold Price per Gram]],LEN(Table2[[#This Row],[21K Gold Price per Gram]])-4)))</f>
        <v>50.6</v>
      </c>
    </row>
    <row r="718" spans="1:11" x14ac:dyDescent="0.3">
      <c r="A718" s="1">
        <v>44787</v>
      </c>
      <c r="B718" t="s">
        <v>657</v>
      </c>
      <c r="C718" s="6">
        <f>IF(
    RIGHT(Table1[[#This Row],[21K Gold Price per Gram]],4)=" EGP",
    VALUE(LEFT(Table1[[#This Row],[21K Gold Price per Gram]], LEN(Table1[[#This Row],[21K Gold Price per Gram]])-4)))</f>
        <v>957.9</v>
      </c>
      <c r="I718" s="1">
        <v>44785</v>
      </c>
      <c r="J718" t="s">
        <v>1387</v>
      </c>
      <c r="K718" s="6">
        <f>IF(RIGHT(Table2[[#This Row],[21K Gold Price per Gram]],4)=" USD",VALUE(LEFT(Table2[[#This Row],[21K Gold Price per Gram]],LEN(Table2[[#This Row],[21K Gold Price per Gram]])-4)))</f>
        <v>50.6</v>
      </c>
    </row>
    <row r="719" spans="1:11" x14ac:dyDescent="0.3">
      <c r="A719" s="1">
        <v>44786</v>
      </c>
      <c r="B719" t="s">
        <v>658</v>
      </c>
      <c r="C719" s="6">
        <f>IF(
    RIGHT(Table1[[#This Row],[21K Gold Price per Gram]],4)=" EGP",
    VALUE(LEFT(Table1[[#This Row],[21K Gold Price per Gram]], LEN(Table1[[#This Row],[21K Gold Price per Gram]])-4)))</f>
        <v>970</v>
      </c>
      <c r="I719" s="1">
        <v>44784</v>
      </c>
      <c r="J719" t="s">
        <v>1381</v>
      </c>
      <c r="K719" s="6">
        <f>IF(RIGHT(Table2[[#This Row],[21K Gold Price per Gram]],4)=" USD",VALUE(LEFT(Table2[[#This Row],[21K Gold Price per Gram]],LEN(Table2[[#This Row],[21K Gold Price per Gram]])-4)))</f>
        <v>50.2</v>
      </c>
    </row>
    <row r="720" spans="1:11" x14ac:dyDescent="0.3">
      <c r="A720" s="1">
        <v>44785</v>
      </c>
      <c r="B720" t="s">
        <v>659</v>
      </c>
      <c r="C720" s="6">
        <f>IF(
    RIGHT(Table1[[#This Row],[21K Gold Price per Gram]],4)=" EGP",
    VALUE(LEFT(Table1[[#This Row],[21K Gold Price per Gram]], LEN(Table1[[#This Row],[21K Gold Price per Gram]])-4)))</f>
        <v>969.2</v>
      </c>
      <c r="I720" s="1">
        <v>44783</v>
      </c>
      <c r="J720" t="s">
        <v>1384</v>
      </c>
      <c r="K720" s="6">
        <f>IF(RIGHT(Table2[[#This Row],[21K Gold Price per Gram]],4)=" USD",VALUE(LEFT(Table2[[#This Row],[21K Gold Price per Gram]],LEN(Table2[[#This Row],[21K Gold Price per Gram]])-4)))</f>
        <v>50.3</v>
      </c>
    </row>
    <row r="721" spans="1:11" x14ac:dyDescent="0.3">
      <c r="A721" s="1">
        <v>44784</v>
      </c>
      <c r="B721" t="s">
        <v>660</v>
      </c>
      <c r="C721" s="6">
        <f>IF(
    RIGHT(Table1[[#This Row],[21K Gold Price per Gram]],4)=" EGP",
    VALUE(LEFT(Table1[[#This Row],[21K Gold Price per Gram]], LEN(Table1[[#This Row],[21K Gold Price per Gram]])-4)))</f>
        <v>969</v>
      </c>
      <c r="I721" s="1">
        <v>44782</v>
      </c>
      <c r="J721" t="s">
        <v>1382</v>
      </c>
      <c r="K721" s="6">
        <f>IF(RIGHT(Table2[[#This Row],[21K Gold Price per Gram]],4)=" USD",VALUE(LEFT(Table2[[#This Row],[21K Gold Price per Gram]],LEN(Table2[[#This Row],[21K Gold Price per Gram]])-4)))</f>
        <v>50.4</v>
      </c>
    </row>
    <row r="722" spans="1:11" x14ac:dyDescent="0.3">
      <c r="A722" s="1">
        <v>44783</v>
      </c>
      <c r="B722" t="s">
        <v>661</v>
      </c>
      <c r="C722" s="6">
        <f>IF(
    RIGHT(Table1[[#This Row],[21K Gold Price per Gram]],4)=" EGP",
    VALUE(LEFT(Table1[[#This Row],[21K Gold Price per Gram]], LEN(Table1[[#This Row],[21K Gold Price per Gram]])-4)))</f>
        <v>961</v>
      </c>
      <c r="I722" s="1">
        <v>44781</v>
      </c>
      <c r="J722" t="s">
        <v>1381</v>
      </c>
      <c r="K722" s="6">
        <f>IF(RIGHT(Table2[[#This Row],[21K Gold Price per Gram]],4)=" USD",VALUE(LEFT(Table2[[#This Row],[21K Gold Price per Gram]],LEN(Table2[[#This Row],[21K Gold Price per Gram]])-4)))</f>
        <v>50.2</v>
      </c>
    </row>
    <row r="723" spans="1:11" x14ac:dyDescent="0.3">
      <c r="A723" s="1">
        <v>44782</v>
      </c>
      <c r="B723" t="s">
        <v>662</v>
      </c>
      <c r="C723" s="6">
        <f>IF(
    RIGHT(Table1[[#This Row],[21K Gold Price per Gram]],4)=" EGP",
    VALUE(LEFT(Table1[[#This Row],[21K Gold Price per Gram]], LEN(Table1[[#This Row],[21K Gold Price per Gram]])-4)))</f>
        <v>962.3</v>
      </c>
      <c r="I723" s="1">
        <v>44780</v>
      </c>
      <c r="J723" t="s">
        <v>1394</v>
      </c>
      <c r="K723" s="6">
        <f>IF(RIGHT(Table2[[#This Row],[21K Gold Price per Gram]],4)=" USD",VALUE(LEFT(Table2[[#This Row],[21K Gold Price per Gram]],LEN(Table2[[#This Row],[21K Gold Price per Gram]])-4)))</f>
        <v>49.9</v>
      </c>
    </row>
    <row r="724" spans="1:11" x14ac:dyDescent="0.3">
      <c r="A724" s="1">
        <v>44781</v>
      </c>
      <c r="B724" t="s">
        <v>663</v>
      </c>
      <c r="C724" s="6">
        <f>IF(
    RIGHT(Table1[[#This Row],[21K Gold Price per Gram]],4)=" EGP",
    VALUE(LEFT(Table1[[#This Row],[21K Gold Price per Gram]], LEN(Table1[[#This Row],[21K Gold Price per Gram]])-4)))</f>
        <v>965.7</v>
      </c>
      <c r="I724" s="1">
        <v>44779</v>
      </c>
      <c r="J724" t="s">
        <v>1394</v>
      </c>
      <c r="K724" s="6">
        <f>IF(RIGHT(Table2[[#This Row],[21K Gold Price per Gram]],4)=" USD",VALUE(LEFT(Table2[[#This Row],[21K Gold Price per Gram]],LEN(Table2[[#This Row],[21K Gold Price per Gram]])-4)))</f>
        <v>49.9</v>
      </c>
    </row>
    <row r="725" spans="1:11" x14ac:dyDescent="0.3">
      <c r="A725" s="1">
        <v>44780</v>
      </c>
      <c r="B725" t="s">
        <v>664</v>
      </c>
      <c r="C725" s="6">
        <f>IF(
    RIGHT(Table1[[#This Row],[21K Gold Price per Gram]],4)=" EGP",
    VALUE(LEFT(Table1[[#This Row],[21K Gold Price per Gram]], LEN(Table1[[#This Row],[21K Gold Price per Gram]])-4)))</f>
        <v>963</v>
      </c>
      <c r="I725" s="1">
        <v>44778</v>
      </c>
      <c r="J725" t="s">
        <v>1385</v>
      </c>
      <c r="K725" s="6">
        <f>IF(RIGHT(Table2[[#This Row],[21K Gold Price per Gram]],4)=" USD",VALUE(LEFT(Table2[[#This Row],[21K Gold Price per Gram]],LEN(Table2[[#This Row],[21K Gold Price per Gram]])-4)))</f>
        <v>49.8</v>
      </c>
    </row>
    <row r="726" spans="1:11" x14ac:dyDescent="0.3">
      <c r="A726" s="1">
        <v>44779</v>
      </c>
      <c r="B726" t="s">
        <v>665</v>
      </c>
      <c r="C726" s="6">
        <f>IF(
    RIGHT(Table1[[#This Row],[21K Gold Price per Gram]],4)=" EGP",
    VALUE(LEFT(Table1[[#This Row],[21K Gold Price per Gram]], LEN(Table1[[#This Row],[21K Gold Price per Gram]])-4)))</f>
        <v>952.2</v>
      </c>
      <c r="I726" s="1">
        <v>44777</v>
      </c>
      <c r="J726" t="s">
        <v>1382</v>
      </c>
      <c r="K726" s="6">
        <f>IF(RIGHT(Table2[[#This Row],[21K Gold Price per Gram]],4)=" USD",VALUE(LEFT(Table2[[#This Row],[21K Gold Price per Gram]],LEN(Table2[[#This Row],[21K Gold Price per Gram]])-4)))</f>
        <v>50.4</v>
      </c>
    </row>
    <row r="727" spans="1:11" x14ac:dyDescent="0.3">
      <c r="A727" s="1">
        <v>44778</v>
      </c>
      <c r="B727" t="s">
        <v>666</v>
      </c>
      <c r="C727" s="6">
        <f>IF(
    RIGHT(Table1[[#This Row],[21K Gold Price per Gram]],4)=" EGP",
    VALUE(LEFT(Table1[[#This Row],[21K Gold Price per Gram]], LEN(Table1[[#This Row],[21K Gold Price per Gram]])-4)))</f>
        <v>952.8</v>
      </c>
      <c r="I727" s="1">
        <v>44776</v>
      </c>
      <c r="J727" t="s">
        <v>1395</v>
      </c>
      <c r="K727" s="6">
        <f>IF(RIGHT(Table2[[#This Row],[21K Gold Price per Gram]],4)=" USD",VALUE(LEFT(Table2[[#This Row],[21K Gold Price per Gram]],LEN(Table2[[#This Row],[21K Gold Price per Gram]])-4)))</f>
        <v>49.6</v>
      </c>
    </row>
    <row r="728" spans="1:11" x14ac:dyDescent="0.3">
      <c r="A728" s="1">
        <v>44777</v>
      </c>
      <c r="B728" t="s">
        <v>667</v>
      </c>
      <c r="C728" s="6">
        <f>IF(
    RIGHT(Table1[[#This Row],[21K Gold Price per Gram]],4)=" EGP",
    VALUE(LEFT(Table1[[#This Row],[21K Gold Price per Gram]], LEN(Table1[[#This Row],[21K Gold Price per Gram]])-4)))</f>
        <v>952.7</v>
      </c>
      <c r="I728" s="1">
        <v>44775</v>
      </c>
      <c r="J728" t="s">
        <v>1393</v>
      </c>
      <c r="K728" s="6">
        <f>IF(RIGHT(Table2[[#This Row],[21K Gold Price per Gram]],4)=" USD",VALUE(LEFT(Table2[[#This Row],[21K Gold Price per Gram]],LEN(Table2[[#This Row],[21K Gold Price per Gram]])-4)))</f>
        <v>49.5</v>
      </c>
    </row>
    <row r="729" spans="1:11" x14ac:dyDescent="0.3">
      <c r="A729" s="1">
        <v>44776</v>
      </c>
      <c r="B729" t="s">
        <v>668</v>
      </c>
      <c r="C729" s="6">
        <f>IF(
    RIGHT(Table1[[#This Row],[21K Gold Price per Gram]],4)=" EGP",
    VALUE(LEFT(Table1[[#This Row],[21K Gold Price per Gram]], LEN(Table1[[#This Row],[21K Gold Price per Gram]])-4)))</f>
        <v>964.8</v>
      </c>
      <c r="I729" s="1">
        <v>44774</v>
      </c>
      <c r="J729" t="s">
        <v>1385</v>
      </c>
      <c r="K729" s="6">
        <f>IF(RIGHT(Table2[[#This Row],[21K Gold Price per Gram]],4)=" USD",VALUE(LEFT(Table2[[#This Row],[21K Gold Price per Gram]],LEN(Table2[[#This Row],[21K Gold Price per Gram]])-4)))</f>
        <v>49.8</v>
      </c>
    </row>
    <row r="730" spans="1:11" x14ac:dyDescent="0.3">
      <c r="A730" s="1">
        <v>44775</v>
      </c>
      <c r="B730" t="s">
        <v>669</v>
      </c>
      <c r="C730" s="6">
        <f>IF(
    RIGHT(Table1[[#This Row],[21K Gold Price per Gram]],4)=" EGP",
    VALUE(LEFT(Table1[[#This Row],[21K Gold Price per Gram]], LEN(Table1[[#This Row],[21K Gold Price per Gram]])-4)))</f>
        <v>946.4</v>
      </c>
      <c r="I730" s="1">
        <v>44773</v>
      </c>
      <c r="J730" t="s">
        <v>1395</v>
      </c>
      <c r="K730" s="6">
        <f>IF(RIGHT(Table2[[#This Row],[21K Gold Price per Gram]],4)=" USD",VALUE(LEFT(Table2[[#This Row],[21K Gold Price per Gram]],LEN(Table2[[#This Row],[21K Gold Price per Gram]])-4)))</f>
        <v>49.6</v>
      </c>
    </row>
    <row r="731" spans="1:11" x14ac:dyDescent="0.3">
      <c r="A731" s="1">
        <v>44774</v>
      </c>
      <c r="B731" t="s">
        <v>670</v>
      </c>
      <c r="C731" s="6">
        <f>IF(
    RIGHT(Table1[[#This Row],[21K Gold Price per Gram]],4)=" EGP",
    VALUE(LEFT(Table1[[#This Row],[21K Gold Price per Gram]], LEN(Table1[[#This Row],[21K Gold Price per Gram]])-4)))</f>
        <v>941.7</v>
      </c>
      <c r="I731" s="1">
        <v>44772</v>
      </c>
      <c r="J731" t="s">
        <v>1395</v>
      </c>
      <c r="K731" s="6">
        <f>IF(RIGHT(Table2[[#This Row],[21K Gold Price per Gram]],4)=" USD",VALUE(LEFT(Table2[[#This Row],[21K Gold Price per Gram]],LEN(Table2[[#This Row],[21K Gold Price per Gram]])-4)))</f>
        <v>49.6</v>
      </c>
    </row>
    <row r="732" spans="1:11" x14ac:dyDescent="0.3">
      <c r="A732" s="1">
        <v>44773</v>
      </c>
      <c r="B732" t="s">
        <v>671</v>
      </c>
      <c r="C732" s="6">
        <f>IF(
    RIGHT(Table1[[#This Row],[21K Gold Price per Gram]],4)=" EGP",
    VALUE(LEFT(Table1[[#This Row],[21K Gold Price per Gram]], LEN(Table1[[#This Row],[21K Gold Price per Gram]])-4)))</f>
        <v>944.2</v>
      </c>
      <c r="I732" s="1">
        <v>44771</v>
      </c>
      <c r="J732" t="s">
        <v>1393</v>
      </c>
      <c r="K732" s="6">
        <f>IF(RIGHT(Table2[[#This Row],[21K Gold Price per Gram]],4)=" USD",VALUE(LEFT(Table2[[#This Row],[21K Gold Price per Gram]],LEN(Table2[[#This Row],[21K Gold Price per Gram]])-4)))</f>
        <v>49.5</v>
      </c>
    </row>
    <row r="733" spans="1:11" x14ac:dyDescent="0.3">
      <c r="A733" s="1">
        <v>44772</v>
      </c>
      <c r="B733" t="s">
        <v>672</v>
      </c>
      <c r="C733" s="6">
        <f>IF(
    RIGHT(Table1[[#This Row],[21K Gold Price per Gram]],4)=" EGP",
    VALUE(LEFT(Table1[[#This Row],[21K Gold Price per Gram]], LEN(Table1[[#This Row],[21K Gold Price per Gram]])-4)))</f>
        <v>940.1</v>
      </c>
      <c r="I733" s="1">
        <v>44770</v>
      </c>
      <c r="J733" t="s">
        <v>1390</v>
      </c>
      <c r="K733" s="6">
        <f>IF(RIGHT(Table2[[#This Row],[21K Gold Price per Gram]],4)=" USD",VALUE(LEFT(Table2[[#This Row],[21K Gold Price per Gram]],LEN(Table2[[#This Row],[21K Gold Price per Gram]])-4)))</f>
        <v>49.3</v>
      </c>
    </row>
    <row r="734" spans="1:11" x14ac:dyDescent="0.3">
      <c r="A734" s="1">
        <v>44771</v>
      </c>
      <c r="B734" t="s">
        <v>673</v>
      </c>
      <c r="C734" s="6">
        <f>IF(
    RIGHT(Table1[[#This Row],[21K Gold Price per Gram]],4)=" EGP",
    VALUE(LEFT(Table1[[#This Row],[21K Gold Price per Gram]], LEN(Table1[[#This Row],[21K Gold Price per Gram]])-4)))</f>
        <v>938.3</v>
      </c>
      <c r="I734" s="1">
        <v>44769</v>
      </c>
      <c r="J734" t="s">
        <v>1421</v>
      </c>
      <c r="K734" s="6">
        <f>IF(RIGHT(Table2[[#This Row],[21K Gold Price per Gram]],4)=" USD",VALUE(LEFT(Table2[[#This Row],[21K Gold Price per Gram]],LEN(Table2[[#This Row],[21K Gold Price per Gram]])-4)))</f>
        <v>48.7</v>
      </c>
    </row>
    <row r="735" spans="1:11" x14ac:dyDescent="0.3">
      <c r="A735" s="1">
        <v>44770</v>
      </c>
      <c r="B735" t="s">
        <v>674</v>
      </c>
      <c r="C735" s="6">
        <f>IF(
    RIGHT(Table1[[#This Row],[21K Gold Price per Gram]],4)=" EGP",
    VALUE(LEFT(Table1[[#This Row],[21K Gold Price per Gram]], LEN(Table1[[#This Row],[21K Gold Price per Gram]])-4)))</f>
        <v>936.7</v>
      </c>
      <c r="I735" s="1">
        <v>44768</v>
      </c>
      <c r="J735" t="s">
        <v>1413</v>
      </c>
      <c r="K735" s="6">
        <f>IF(RIGHT(Table2[[#This Row],[21K Gold Price per Gram]],4)=" USD",VALUE(LEFT(Table2[[#This Row],[21K Gold Price per Gram]],LEN(Table2[[#This Row],[21K Gold Price per Gram]])-4)))</f>
        <v>48.2</v>
      </c>
    </row>
    <row r="736" spans="1:11" x14ac:dyDescent="0.3">
      <c r="A736" s="1">
        <v>44769</v>
      </c>
      <c r="B736" t="s">
        <v>675</v>
      </c>
      <c r="C736" s="6">
        <f>IF(
    RIGHT(Table1[[#This Row],[21K Gold Price per Gram]],4)=" EGP",
    VALUE(LEFT(Table1[[#This Row],[21K Gold Price per Gram]], LEN(Table1[[#This Row],[21K Gold Price per Gram]])-4)))</f>
        <v>932.8</v>
      </c>
      <c r="I736" s="1">
        <v>44767</v>
      </c>
      <c r="J736" t="s">
        <v>1422</v>
      </c>
      <c r="K736" s="6">
        <f>IF(RIGHT(Table2[[#This Row],[21K Gold Price per Gram]],4)=" USD",VALUE(LEFT(Table2[[#This Row],[21K Gold Price per Gram]],LEN(Table2[[#This Row],[21K Gold Price per Gram]])-4)))</f>
        <v>48.3</v>
      </c>
    </row>
    <row r="737" spans="1:11" x14ac:dyDescent="0.3">
      <c r="A737" s="1">
        <v>44768</v>
      </c>
      <c r="B737" t="s">
        <v>676</v>
      </c>
      <c r="C737" s="6">
        <f>IF(
    RIGHT(Table1[[#This Row],[21K Gold Price per Gram]],4)=" EGP",
    VALUE(LEFT(Table1[[#This Row],[21K Gold Price per Gram]], LEN(Table1[[#This Row],[21K Gold Price per Gram]])-4)))</f>
        <v>922.4</v>
      </c>
      <c r="I737" s="1">
        <v>44766</v>
      </c>
      <c r="J737" t="s">
        <v>1414</v>
      </c>
      <c r="K737" s="6">
        <f>IF(RIGHT(Table2[[#This Row],[21K Gold Price per Gram]],4)=" USD",VALUE(LEFT(Table2[[#This Row],[21K Gold Price per Gram]],LEN(Table2[[#This Row],[21K Gold Price per Gram]])-4)))</f>
        <v>48.5</v>
      </c>
    </row>
    <row r="738" spans="1:11" x14ac:dyDescent="0.3">
      <c r="A738" s="1">
        <v>44767</v>
      </c>
      <c r="B738" t="s">
        <v>677</v>
      </c>
      <c r="C738" s="6">
        <f>IF(
    RIGHT(Table1[[#This Row],[21K Gold Price per Gram]],4)=" EGP",
    VALUE(LEFT(Table1[[#This Row],[21K Gold Price per Gram]], LEN(Table1[[#This Row],[21K Gold Price per Gram]])-4)))</f>
        <v>914.9</v>
      </c>
      <c r="I738" s="1">
        <v>44765</v>
      </c>
      <c r="J738" t="s">
        <v>1414</v>
      </c>
      <c r="K738" s="6">
        <f>IF(RIGHT(Table2[[#This Row],[21K Gold Price per Gram]],4)=" USD",VALUE(LEFT(Table2[[#This Row],[21K Gold Price per Gram]],LEN(Table2[[#This Row],[21K Gold Price per Gram]])-4)))</f>
        <v>48.5</v>
      </c>
    </row>
    <row r="739" spans="1:11" x14ac:dyDescent="0.3">
      <c r="A739" s="1">
        <v>44766</v>
      </c>
      <c r="B739" t="s">
        <v>678</v>
      </c>
      <c r="C739" s="6">
        <f>IF(
    RIGHT(Table1[[#This Row],[21K Gold Price per Gram]],4)=" EGP",
    VALUE(LEFT(Table1[[#This Row],[21K Gold Price per Gram]], LEN(Table1[[#This Row],[21K Gold Price per Gram]])-4)))</f>
        <v>915.3</v>
      </c>
      <c r="I739" s="1">
        <v>44764</v>
      </c>
      <c r="J739" t="s">
        <v>1419</v>
      </c>
      <c r="K739" s="6">
        <f>IF(RIGHT(Table2[[#This Row],[21K Gold Price per Gram]],4)=" USD",VALUE(LEFT(Table2[[#This Row],[21K Gold Price per Gram]],LEN(Table2[[#This Row],[21K Gold Price per Gram]])-4)))</f>
        <v>48.4</v>
      </c>
    </row>
    <row r="740" spans="1:11" x14ac:dyDescent="0.3">
      <c r="A740" s="1">
        <v>44765</v>
      </c>
      <c r="B740" t="s">
        <v>679</v>
      </c>
      <c r="C740" s="6">
        <f>IF(
    RIGHT(Table1[[#This Row],[21K Gold Price per Gram]],4)=" EGP",
    VALUE(LEFT(Table1[[#This Row],[21K Gold Price per Gram]], LEN(Table1[[#This Row],[21K Gold Price per Gram]])-4)))</f>
        <v>917.8</v>
      </c>
      <c r="I740" s="1">
        <v>44763</v>
      </c>
      <c r="J740" t="s">
        <v>1422</v>
      </c>
      <c r="K740" s="6">
        <f>IF(RIGHT(Table2[[#This Row],[21K Gold Price per Gram]],4)=" USD",VALUE(LEFT(Table2[[#This Row],[21K Gold Price per Gram]],LEN(Table2[[#This Row],[21K Gold Price per Gram]])-4)))</f>
        <v>48.3</v>
      </c>
    </row>
    <row r="741" spans="1:11" x14ac:dyDescent="0.3">
      <c r="A741" s="1">
        <v>44764</v>
      </c>
      <c r="B741" t="s">
        <v>679</v>
      </c>
      <c r="C741" s="6">
        <f>IF(
    RIGHT(Table1[[#This Row],[21K Gold Price per Gram]],4)=" EGP",
    VALUE(LEFT(Table1[[#This Row],[21K Gold Price per Gram]], LEN(Table1[[#This Row],[21K Gold Price per Gram]])-4)))</f>
        <v>917.8</v>
      </c>
      <c r="I741" s="1">
        <v>44762</v>
      </c>
      <c r="J741" t="s">
        <v>1412</v>
      </c>
      <c r="K741" s="6">
        <f>IF(RIGHT(Table2[[#This Row],[21K Gold Price per Gram]],4)=" USD",VALUE(LEFT(Table2[[#This Row],[21K Gold Price per Gram]],LEN(Table2[[#This Row],[21K Gold Price per Gram]])-4)))</f>
        <v>47.6</v>
      </c>
    </row>
    <row r="742" spans="1:11" x14ac:dyDescent="0.3">
      <c r="A742" s="1">
        <v>44763</v>
      </c>
      <c r="B742" t="s">
        <v>680</v>
      </c>
      <c r="C742" s="6">
        <f>IF(
    RIGHT(Table1[[#This Row],[21K Gold Price per Gram]],4)=" EGP",
    VALUE(LEFT(Table1[[#This Row],[21K Gold Price per Gram]], LEN(Table1[[#This Row],[21K Gold Price per Gram]])-4)))</f>
        <v>916.3</v>
      </c>
      <c r="I742" s="1">
        <v>44761</v>
      </c>
      <c r="J742" t="s">
        <v>1397</v>
      </c>
      <c r="K742" s="6">
        <f>IF(RIGHT(Table2[[#This Row],[21K Gold Price per Gram]],4)=" USD",VALUE(LEFT(Table2[[#This Row],[21K Gold Price per Gram]],LEN(Table2[[#This Row],[21K Gold Price per Gram]])-4)))</f>
        <v>48.1</v>
      </c>
    </row>
    <row r="743" spans="1:11" x14ac:dyDescent="0.3">
      <c r="A743" s="1">
        <v>44762</v>
      </c>
      <c r="B743" t="s">
        <v>681</v>
      </c>
      <c r="C743" s="6">
        <f>IF(
    RIGHT(Table1[[#This Row],[21K Gold Price per Gram]],4)=" EGP",
    VALUE(LEFT(Table1[[#This Row],[21K Gold Price per Gram]], LEN(Table1[[#This Row],[21K Gold Price per Gram]])-4)))</f>
        <v>913.8</v>
      </c>
      <c r="I743" s="1">
        <v>44760</v>
      </c>
      <c r="J743" t="s">
        <v>1418</v>
      </c>
      <c r="K743" s="6">
        <f>IF(RIGHT(Table2[[#This Row],[21K Gold Price per Gram]],4)=" USD",VALUE(LEFT(Table2[[#This Row],[21K Gold Price per Gram]],LEN(Table2[[#This Row],[21K Gold Price per Gram]])-4)))</f>
        <v>48</v>
      </c>
    </row>
    <row r="744" spans="1:11" x14ac:dyDescent="0.3">
      <c r="A744" s="1">
        <v>44761</v>
      </c>
      <c r="B744" t="s">
        <v>682</v>
      </c>
      <c r="C744" s="6">
        <f>IF(
    RIGHT(Table1[[#This Row],[21K Gold Price per Gram]],4)=" EGP",
    VALUE(LEFT(Table1[[#This Row],[21K Gold Price per Gram]], LEN(Table1[[#This Row],[21K Gold Price per Gram]])-4)))</f>
        <v>902.5</v>
      </c>
      <c r="I744" s="1">
        <v>44759</v>
      </c>
      <c r="J744" t="s">
        <v>1418</v>
      </c>
      <c r="K744" s="6">
        <f>IF(RIGHT(Table2[[#This Row],[21K Gold Price per Gram]],4)=" USD",VALUE(LEFT(Table2[[#This Row],[21K Gold Price per Gram]],LEN(Table2[[#This Row],[21K Gold Price per Gram]])-4)))</f>
        <v>48</v>
      </c>
    </row>
    <row r="745" spans="1:11" x14ac:dyDescent="0.3">
      <c r="A745" s="1">
        <v>44760</v>
      </c>
      <c r="B745" t="s">
        <v>683</v>
      </c>
      <c r="C745" s="6">
        <f>IF(
    RIGHT(Table1[[#This Row],[21K Gold Price per Gram]],4)=" EGP",
    VALUE(LEFT(Table1[[#This Row],[21K Gold Price per Gram]], LEN(Table1[[#This Row],[21K Gold Price per Gram]])-4)))</f>
        <v>909.8</v>
      </c>
      <c r="I745" s="1">
        <v>44758</v>
      </c>
      <c r="J745" t="s">
        <v>1418</v>
      </c>
      <c r="K745" s="6">
        <f>IF(RIGHT(Table2[[#This Row],[21K Gold Price per Gram]],4)=" USD",VALUE(LEFT(Table2[[#This Row],[21K Gold Price per Gram]],LEN(Table2[[#This Row],[21K Gold Price per Gram]])-4)))</f>
        <v>48</v>
      </c>
    </row>
    <row r="746" spans="1:11" x14ac:dyDescent="0.3">
      <c r="A746" s="1">
        <v>44759</v>
      </c>
      <c r="B746" t="s">
        <v>684</v>
      </c>
      <c r="C746" s="6">
        <f>IF(
    RIGHT(Table1[[#This Row],[21K Gold Price per Gram]],4)=" EGP",
    VALUE(LEFT(Table1[[#This Row],[21K Gold Price per Gram]], LEN(Table1[[#This Row],[21K Gold Price per Gram]])-4)))</f>
        <v>907.5</v>
      </c>
      <c r="I746" s="1">
        <v>44757</v>
      </c>
      <c r="J746" t="s">
        <v>1396</v>
      </c>
      <c r="K746" s="6">
        <f>IF(RIGHT(Table2[[#This Row],[21K Gold Price per Gram]],4)=" USD",VALUE(LEFT(Table2[[#This Row],[21K Gold Price per Gram]],LEN(Table2[[#This Row],[21K Gold Price per Gram]])-4)))</f>
        <v>47.9</v>
      </c>
    </row>
    <row r="747" spans="1:11" x14ac:dyDescent="0.3">
      <c r="A747" s="1">
        <v>44758</v>
      </c>
      <c r="B747" t="s">
        <v>685</v>
      </c>
      <c r="C747" s="6">
        <f>IF(
    RIGHT(Table1[[#This Row],[21K Gold Price per Gram]],4)=" EGP",
    VALUE(LEFT(Table1[[#This Row],[21K Gold Price per Gram]], LEN(Table1[[#This Row],[21K Gold Price per Gram]])-4)))</f>
        <v>905.8</v>
      </c>
      <c r="I747" s="1">
        <v>44756</v>
      </c>
      <c r="J747" t="s">
        <v>1418</v>
      </c>
      <c r="K747" s="6">
        <f>IF(RIGHT(Table2[[#This Row],[21K Gold Price per Gram]],4)=" USD",VALUE(LEFT(Table2[[#This Row],[21K Gold Price per Gram]],LEN(Table2[[#This Row],[21K Gold Price per Gram]])-4)))</f>
        <v>48</v>
      </c>
    </row>
    <row r="748" spans="1:11" x14ac:dyDescent="0.3">
      <c r="A748" s="1">
        <v>44757</v>
      </c>
      <c r="B748" t="s">
        <v>686</v>
      </c>
      <c r="C748" s="6">
        <f>IF(
    RIGHT(Table1[[#This Row],[21K Gold Price per Gram]],4)=" EGP",
    VALUE(LEFT(Table1[[#This Row],[21K Gold Price per Gram]], LEN(Table1[[#This Row],[21K Gold Price per Gram]])-4)))</f>
        <v>905.5</v>
      </c>
      <c r="I748" s="1">
        <v>44755</v>
      </c>
      <c r="J748" t="s">
        <v>1421</v>
      </c>
      <c r="K748" s="6">
        <f>IF(RIGHT(Table2[[#This Row],[21K Gold Price per Gram]],4)=" USD",VALUE(LEFT(Table2[[#This Row],[21K Gold Price per Gram]],LEN(Table2[[#This Row],[21K Gold Price per Gram]])-4)))</f>
        <v>48.7</v>
      </c>
    </row>
    <row r="749" spans="1:11" x14ac:dyDescent="0.3">
      <c r="A749" s="1">
        <v>44756</v>
      </c>
      <c r="B749" t="s">
        <v>687</v>
      </c>
      <c r="C749" s="6">
        <f>IF(
    RIGHT(Table1[[#This Row],[21K Gold Price per Gram]],4)=" EGP",
    VALUE(LEFT(Table1[[#This Row],[21K Gold Price per Gram]], LEN(Table1[[#This Row],[21K Gold Price per Gram]])-4)))</f>
        <v>904.2</v>
      </c>
      <c r="I749" s="1">
        <v>44754</v>
      </c>
      <c r="J749" t="s">
        <v>1414</v>
      </c>
      <c r="K749" s="6">
        <f>IF(RIGHT(Table2[[#This Row],[21K Gold Price per Gram]],4)=" USD",VALUE(LEFT(Table2[[#This Row],[21K Gold Price per Gram]],LEN(Table2[[#This Row],[21K Gold Price per Gram]])-4)))</f>
        <v>48.5</v>
      </c>
    </row>
    <row r="750" spans="1:11" x14ac:dyDescent="0.3">
      <c r="A750" s="1">
        <v>44755</v>
      </c>
      <c r="B750" t="s">
        <v>688</v>
      </c>
      <c r="C750" s="6">
        <f>IF(
    RIGHT(Table1[[#This Row],[21K Gold Price per Gram]],4)=" EGP",
    VALUE(LEFT(Table1[[#This Row],[21K Gold Price per Gram]], LEN(Table1[[#This Row],[21K Gold Price per Gram]])-4)))</f>
        <v>906.7</v>
      </c>
      <c r="I750" s="1">
        <v>44753</v>
      </c>
      <c r="J750" t="s">
        <v>1421</v>
      </c>
      <c r="K750" s="6">
        <f>IF(RIGHT(Table2[[#This Row],[21K Gold Price per Gram]],4)=" USD",VALUE(LEFT(Table2[[#This Row],[21K Gold Price per Gram]],LEN(Table2[[#This Row],[21K Gold Price per Gram]])-4)))</f>
        <v>48.7</v>
      </c>
    </row>
    <row r="751" spans="1:11" x14ac:dyDescent="0.3">
      <c r="A751" s="1">
        <v>44754</v>
      </c>
      <c r="B751" t="s">
        <v>689</v>
      </c>
      <c r="C751" s="6">
        <f>IF(
    RIGHT(Table1[[#This Row],[21K Gold Price per Gram]],4)=" EGP",
    VALUE(LEFT(Table1[[#This Row],[21K Gold Price per Gram]], LEN(Table1[[#This Row],[21K Gold Price per Gram]])-4)))</f>
        <v>918.7</v>
      </c>
      <c r="I751" s="1">
        <v>44752</v>
      </c>
      <c r="J751" t="s">
        <v>1389</v>
      </c>
      <c r="K751" s="6">
        <f>IF(RIGHT(Table2[[#This Row],[21K Gold Price per Gram]],4)=" USD",VALUE(LEFT(Table2[[#This Row],[21K Gold Price per Gram]],LEN(Table2[[#This Row],[21K Gold Price per Gram]])-4)))</f>
        <v>48.9</v>
      </c>
    </row>
    <row r="752" spans="1:11" x14ac:dyDescent="0.3">
      <c r="A752" s="1">
        <v>44753</v>
      </c>
      <c r="B752" t="s">
        <v>690</v>
      </c>
      <c r="C752" s="6">
        <f>IF(
    RIGHT(Table1[[#This Row],[21K Gold Price per Gram]],4)=" EGP",
    VALUE(LEFT(Table1[[#This Row],[21K Gold Price per Gram]], LEN(Table1[[#This Row],[21K Gold Price per Gram]])-4)))</f>
        <v>915.2</v>
      </c>
      <c r="I752" s="1">
        <v>44751</v>
      </c>
      <c r="J752" t="s">
        <v>1389</v>
      </c>
      <c r="K752" s="6">
        <f>IF(RIGHT(Table2[[#This Row],[21K Gold Price per Gram]],4)=" USD",VALUE(LEFT(Table2[[#This Row],[21K Gold Price per Gram]],LEN(Table2[[#This Row],[21K Gold Price per Gram]])-4)))</f>
        <v>48.9</v>
      </c>
    </row>
    <row r="753" spans="1:11" x14ac:dyDescent="0.3">
      <c r="A753" s="1">
        <v>44752</v>
      </c>
      <c r="B753" t="s">
        <v>689</v>
      </c>
      <c r="C753" s="6">
        <f>IF(
    RIGHT(Table1[[#This Row],[21K Gold Price per Gram]],4)=" EGP",
    VALUE(LEFT(Table1[[#This Row],[21K Gold Price per Gram]], LEN(Table1[[#This Row],[21K Gold Price per Gram]])-4)))</f>
        <v>918.7</v>
      </c>
      <c r="I753" s="1">
        <v>44750</v>
      </c>
      <c r="J753" t="s">
        <v>1389</v>
      </c>
      <c r="K753" s="6">
        <f>IF(RIGHT(Table2[[#This Row],[21K Gold Price per Gram]],4)=" USD",VALUE(LEFT(Table2[[#This Row],[21K Gold Price per Gram]],LEN(Table2[[#This Row],[21K Gold Price per Gram]])-4)))</f>
        <v>48.9</v>
      </c>
    </row>
    <row r="754" spans="1:11" x14ac:dyDescent="0.3">
      <c r="A754" s="1">
        <v>44751</v>
      </c>
      <c r="B754" t="s">
        <v>644</v>
      </c>
      <c r="C754" s="6">
        <f>IF(
    RIGHT(Table1[[#This Row],[21K Gold Price per Gram]],4)=" EGP",
    VALUE(LEFT(Table1[[#This Row],[21K Gold Price per Gram]], LEN(Table1[[#This Row],[21K Gold Price per Gram]])-4)))</f>
        <v>923.9</v>
      </c>
      <c r="I754" s="1">
        <v>44749</v>
      </c>
      <c r="J754" t="s">
        <v>1389</v>
      </c>
      <c r="K754" s="6">
        <f>IF(RIGHT(Table2[[#This Row],[21K Gold Price per Gram]],4)=" USD",VALUE(LEFT(Table2[[#This Row],[21K Gold Price per Gram]],LEN(Table2[[#This Row],[21K Gold Price per Gram]])-4)))</f>
        <v>48.9</v>
      </c>
    </row>
    <row r="755" spans="1:11" x14ac:dyDescent="0.3">
      <c r="A755" s="1">
        <v>44750</v>
      </c>
      <c r="B755" t="s">
        <v>691</v>
      </c>
      <c r="C755" s="6">
        <f>IF(
    RIGHT(Table1[[#This Row],[21K Gold Price per Gram]],4)=" EGP",
    VALUE(LEFT(Table1[[#This Row],[21K Gold Price per Gram]], LEN(Table1[[#This Row],[21K Gold Price per Gram]])-4)))</f>
        <v>922.8</v>
      </c>
      <c r="I755" s="1">
        <v>44748</v>
      </c>
      <c r="J755" t="s">
        <v>1389</v>
      </c>
      <c r="K755" s="6">
        <f>IF(RIGHT(Table2[[#This Row],[21K Gold Price per Gram]],4)=" USD",VALUE(LEFT(Table2[[#This Row],[21K Gold Price per Gram]],LEN(Table2[[#This Row],[21K Gold Price per Gram]])-4)))</f>
        <v>48.9</v>
      </c>
    </row>
    <row r="756" spans="1:11" x14ac:dyDescent="0.3">
      <c r="A756" s="1">
        <v>44749</v>
      </c>
      <c r="B756" t="s">
        <v>692</v>
      </c>
      <c r="C756" s="6">
        <f>IF(
    RIGHT(Table1[[#This Row],[21K Gold Price per Gram]],4)=" EGP",
    VALUE(LEFT(Table1[[#This Row],[21K Gold Price per Gram]], LEN(Table1[[#This Row],[21K Gold Price per Gram]])-4)))</f>
        <v>922.5</v>
      </c>
      <c r="I756" s="1">
        <v>44747</v>
      </c>
      <c r="J756" t="s">
        <v>1395</v>
      </c>
      <c r="K756" s="6">
        <f>IF(RIGHT(Table2[[#This Row],[21K Gold Price per Gram]],4)=" USD",VALUE(LEFT(Table2[[#This Row],[21K Gold Price per Gram]],LEN(Table2[[#This Row],[21K Gold Price per Gram]])-4)))</f>
        <v>49.6</v>
      </c>
    </row>
    <row r="757" spans="1:11" x14ac:dyDescent="0.3">
      <c r="A757" s="1">
        <v>44748</v>
      </c>
      <c r="B757" t="s">
        <v>693</v>
      </c>
      <c r="C757" s="6">
        <f>IF(
    RIGHT(Table1[[#This Row],[21K Gold Price per Gram]],4)=" EGP",
    VALUE(LEFT(Table1[[#This Row],[21K Gold Price per Gram]], LEN(Table1[[#This Row],[21K Gold Price per Gram]])-4)))</f>
        <v>923.2</v>
      </c>
      <c r="I757" s="1">
        <v>44746</v>
      </c>
      <c r="J757" t="s">
        <v>1423</v>
      </c>
      <c r="K757" s="6">
        <f>IF(RIGHT(Table2[[#This Row],[21K Gold Price per Gram]],4)=" USD",VALUE(LEFT(Table2[[#This Row],[21K Gold Price per Gram]],LEN(Table2[[#This Row],[21K Gold Price per Gram]])-4)))</f>
        <v>50.8</v>
      </c>
    </row>
    <row r="758" spans="1:11" x14ac:dyDescent="0.3">
      <c r="A758" s="1">
        <v>44747</v>
      </c>
      <c r="B758" t="s">
        <v>692</v>
      </c>
      <c r="C758" s="6">
        <f>IF(
    RIGHT(Table1[[#This Row],[21K Gold Price per Gram]],4)=" EGP",
    VALUE(LEFT(Table1[[#This Row],[21K Gold Price per Gram]], LEN(Table1[[#This Row],[21K Gold Price per Gram]])-4)))</f>
        <v>922.5</v>
      </c>
      <c r="I758" s="1">
        <v>44745</v>
      </c>
      <c r="J758" t="s">
        <v>1376</v>
      </c>
      <c r="K758" s="6">
        <f>IF(RIGHT(Table2[[#This Row],[21K Gold Price per Gram]],4)=" USD",VALUE(LEFT(Table2[[#This Row],[21K Gold Price per Gram]],LEN(Table2[[#This Row],[21K Gold Price per Gram]])-4)))</f>
        <v>50.9</v>
      </c>
    </row>
    <row r="759" spans="1:11" x14ac:dyDescent="0.3">
      <c r="A759" s="1">
        <v>44746</v>
      </c>
      <c r="B759" t="s">
        <v>694</v>
      </c>
      <c r="C759" s="6">
        <f>IF(
    RIGHT(Table1[[#This Row],[21K Gold Price per Gram]],4)=" EGP",
    VALUE(LEFT(Table1[[#This Row],[21K Gold Price per Gram]], LEN(Table1[[#This Row],[21K Gold Price per Gram]])-4)))</f>
        <v>936.2</v>
      </c>
      <c r="I759" s="1">
        <v>44744</v>
      </c>
      <c r="J759" t="s">
        <v>1376</v>
      </c>
      <c r="K759" s="6">
        <f>IF(RIGHT(Table2[[#This Row],[21K Gold Price per Gram]],4)=" USD",VALUE(LEFT(Table2[[#This Row],[21K Gold Price per Gram]],LEN(Table2[[#This Row],[21K Gold Price per Gram]])-4)))</f>
        <v>50.9</v>
      </c>
    </row>
    <row r="760" spans="1:11" x14ac:dyDescent="0.3">
      <c r="A760" s="1">
        <v>44745</v>
      </c>
      <c r="B760" t="s">
        <v>695</v>
      </c>
      <c r="C760" s="6">
        <f>IF(
    RIGHT(Table1[[#This Row],[21K Gold Price per Gram]],4)=" EGP",
    VALUE(LEFT(Table1[[#This Row],[21K Gold Price per Gram]], LEN(Table1[[#This Row],[21K Gold Price per Gram]])-4)))</f>
        <v>958.2</v>
      </c>
      <c r="I760" s="1">
        <v>44743</v>
      </c>
      <c r="J760" t="s">
        <v>1423</v>
      </c>
      <c r="K760" s="6">
        <f>IF(RIGHT(Table2[[#This Row],[21K Gold Price per Gram]],4)=" USD",VALUE(LEFT(Table2[[#This Row],[21K Gold Price per Gram]],LEN(Table2[[#This Row],[21K Gold Price per Gram]])-4)))</f>
        <v>50.8</v>
      </c>
    </row>
    <row r="761" spans="1:11" x14ac:dyDescent="0.3">
      <c r="A761" s="1">
        <v>44744</v>
      </c>
      <c r="B761" t="s">
        <v>696</v>
      </c>
      <c r="C761" s="6">
        <f>IF(
    RIGHT(Table1[[#This Row],[21K Gold Price per Gram]],4)=" EGP",
    VALUE(LEFT(Table1[[#This Row],[21K Gold Price per Gram]], LEN(Table1[[#This Row],[21K Gold Price per Gram]])-4)))</f>
        <v>956.8</v>
      </c>
      <c r="I761" s="1">
        <v>44742</v>
      </c>
      <c r="J761" t="s">
        <v>1379</v>
      </c>
      <c r="K761" s="6">
        <f>IF(RIGHT(Table2[[#This Row],[21K Gold Price per Gram]],4)=" USD",VALUE(LEFT(Table2[[#This Row],[21K Gold Price per Gram]],LEN(Table2[[#This Row],[21K Gold Price per Gram]])-4)))</f>
        <v>50.7</v>
      </c>
    </row>
    <row r="762" spans="1:11" x14ac:dyDescent="0.3">
      <c r="A762" s="1">
        <v>44743</v>
      </c>
      <c r="B762" t="s">
        <v>697</v>
      </c>
      <c r="C762" s="6">
        <f>IF(
    RIGHT(Table1[[#This Row],[21K Gold Price per Gram]],4)=" EGP",
    VALUE(LEFT(Table1[[#This Row],[21K Gold Price per Gram]], LEN(Table1[[#This Row],[21K Gold Price per Gram]])-4)))</f>
        <v>956.7</v>
      </c>
      <c r="I762" s="1">
        <v>44741</v>
      </c>
      <c r="J762" t="s">
        <v>1353</v>
      </c>
      <c r="K762" s="6">
        <f>IF(RIGHT(Table2[[#This Row],[21K Gold Price per Gram]],4)=" USD",VALUE(LEFT(Table2[[#This Row],[21K Gold Price per Gram]],LEN(Table2[[#This Row],[21K Gold Price per Gram]])-4)))</f>
        <v>51.1</v>
      </c>
    </row>
    <row r="763" spans="1:11" x14ac:dyDescent="0.3">
      <c r="A763" s="1">
        <v>44742</v>
      </c>
      <c r="B763" t="s">
        <v>698</v>
      </c>
      <c r="C763" s="6">
        <f>IF(
    RIGHT(Table1[[#This Row],[21K Gold Price per Gram]],4)=" EGP",
    VALUE(LEFT(Table1[[#This Row],[21K Gold Price per Gram]], LEN(Table1[[#This Row],[21K Gold Price per Gram]])-4)))</f>
        <v>953.8</v>
      </c>
      <c r="I763" s="1">
        <v>44740</v>
      </c>
      <c r="J763" t="s">
        <v>1353</v>
      </c>
      <c r="K763" s="6">
        <f>IF(RIGHT(Table2[[#This Row],[21K Gold Price per Gram]],4)=" USD",VALUE(LEFT(Table2[[#This Row],[21K Gold Price per Gram]],LEN(Table2[[#This Row],[21K Gold Price per Gram]])-4)))</f>
        <v>51.1</v>
      </c>
    </row>
    <row r="764" spans="1:11" x14ac:dyDescent="0.3">
      <c r="A764" s="1">
        <v>44741</v>
      </c>
      <c r="B764" t="s">
        <v>699</v>
      </c>
      <c r="C764" s="6">
        <f>IF(
    RIGHT(Table1[[#This Row],[21K Gold Price per Gram]],4)=" EGP",
    VALUE(LEFT(Table1[[#This Row],[21K Gold Price per Gram]], LEN(Table1[[#This Row],[21K Gold Price per Gram]])-4)))</f>
        <v>953.6</v>
      </c>
      <c r="I764" s="1">
        <v>44739</v>
      </c>
      <c r="J764" t="s">
        <v>1354</v>
      </c>
      <c r="K764" s="6">
        <f>IF(RIGHT(Table2[[#This Row],[21K Gold Price per Gram]],4)=" USD",VALUE(LEFT(Table2[[#This Row],[21K Gold Price per Gram]],LEN(Table2[[#This Row],[21K Gold Price per Gram]])-4)))</f>
        <v>51.2</v>
      </c>
    </row>
    <row r="765" spans="1:11" x14ac:dyDescent="0.3">
      <c r="A765" s="1">
        <v>44740</v>
      </c>
      <c r="B765" t="s">
        <v>700</v>
      </c>
      <c r="C765" s="6">
        <f>IF(
    RIGHT(Table1[[#This Row],[21K Gold Price per Gram]],4)=" EGP",
    VALUE(LEFT(Table1[[#This Row],[21K Gold Price per Gram]], LEN(Table1[[#This Row],[21K Gold Price per Gram]])-4)))</f>
        <v>960.7</v>
      </c>
      <c r="I765" s="1">
        <v>44738</v>
      </c>
      <c r="J765" t="s">
        <v>1355</v>
      </c>
      <c r="K765" s="6">
        <f>IF(RIGHT(Table2[[#This Row],[21K Gold Price per Gram]],4)=" USD",VALUE(LEFT(Table2[[#This Row],[21K Gold Price per Gram]],LEN(Table2[[#This Row],[21K Gold Price per Gram]])-4)))</f>
        <v>51.3</v>
      </c>
    </row>
    <row r="766" spans="1:11" x14ac:dyDescent="0.3">
      <c r="A766" s="1">
        <v>44739</v>
      </c>
      <c r="B766" t="s">
        <v>700</v>
      </c>
      <c r="C766" s="6">
        <f>IF(
    RIGHT(Table1[[#This Row],[21K Gold Price per Gram]],4)=" EGP",
    VALUE(LEFT(Table1[[#This Row],[21K Gold Price per Gram]], LEN(Table1[[#This Row],[21K Gold Price per Gram]])-4)))</f>
        <v>960.7</v>
      </c>
      <c r="I766" s="1">
        <v>44737</v>
      </c>
      <c r="J766" t="s">
        <v>1355</v>
      </c>
      <c r="K766" s="6">
        <f>IF(RIGHT(Table2[[#This Row],[21K Gold Price per Gram]],4)=" USD",VALUE(LEFT(Table2[[#This Row],[21K Gold Price per Gram]],LEN(Table2[[#This Row],[21K Gold Price per Gram]])-4)))</f>
        <v>51.3</v>
      </c>
    </row>
    <row r="767" spans="1:11" x14ac:dyDescent="0.3">
      <c r="A767" s="1">
        <v>44738</v>
      </c>
      <c r="B767" t="s">
        <v>701</v>
      </c>
      <c r="C767" s="6">
        <f>IF(
    RIGHT(Table1[[#This Row],[21K Gold Price per Gram]],4)=" EGP",
    VALUE(LEFT(Table1[[#This Row],[21K Gold Price per Gram]], LEN(Table1[[#This Row],[21K Gold Price per Gram]])-4)))</f>
        <v>961.5</v>
      </c>
      <c r="I767" s="1">
        <v>44736</v>
      </c>
      <c r="J767" t="s">
        <v>1355</v>
      </c>
      <c r="K767" s="6">
        <f>IF(RIGHT(Table2[[#This Row],[21K Gold Price per Gram]],4)=" USD",VALUE(LEFT(Table2[[#This Row],[21K Gold Price per Gram]],LEN(Table2[[#This Row],[21K Gold Price per Gram]])-4)))</f>
        <v>51.3</v>
      </c>
    </row>
    <row r="768" spans="1:11" x14ac:dyDescent="0.3">
      <c r="A768" s="1">
        <v>44737</v>
      </c>
      <c r="B768" t="s">
        <v>702</v>
      </c>
      <c r="C768" s="6">
        <f>IF(
    RIGHT(Table1[[#This Row],[21K Gold Price per Gram]],4)=" EGP",
    VALUE(LEFT(Table1[[#This Row],[21K Gold Price per Gram]], LEN(Table1[[#This Row],[21K Gold Price per Gram]])-4)))</f>
        <v>963.7</v>
      </c>
      <c r="I768" s="1">
        <v>44735</v>
      </c>
      <c r="J768" t="s">
        <v>1355</v>
      </c>
      <c r="K768" s="6">
        <f>IF(RIGHT(Table2[[#This Row],[21K Gold Price per Gram]],4)=" USD",VALUE(LEFT(Table2[[#This Row],[21K Gold Price per Gram]],LEN(Table2[[#This Row],[21K Gold Price per Gram]])-4)))</f>
        <v>51.3</v>
      </c>
    </row>
    <row r="769" spans="1:11" x14ac:dyDescent="0.3">
      <c r="A769" s="1">
        <v>44736</v>
      </c>
      <c r="B769" t="s">
        <v>702</v>
      </c>
      <c r="C769" s="6">
        <f>IF(
    RIGHT(Table1[[#This Row],[21K Gold Price per Gram]],4)=" EGP",
    VALUE(LEFT(Table1[[#This Row],[21K Gold Price per Gram]], LEN(Table1[[#This Row],[21K Gold Price per Gram]])-4)))</f>
        <v>963.7</v>
      </c>
      <c r="I769" s="1">
        <v>44734</v>
      </c>
      <c r="J769" t="s">
        <v>1375</v>
      </c>
      <c r="K769" s="6">
        <f>IF(RIGHT(Table2[[#This Row],[21K Gold Price per Gram]],4)=" USD",VALUE(LEFT(Table2[[#This Row],[21K Gold Price per Gram]],LEN(Table2[[#This Row],[21K Gold Price per Gram]])-4)))</f>
        <v>51.6</v>
      </c>
    </row>
    <row r="770" spans="1:11" x14ac:dyDescent="0.3">
      <c r="A770" s="1">
        <v>44735</v>
      </c>
      <c r="B770" t="s">
        <v>703</v>
      </c>
      <c r="C770" s="6">
        <f>IF(
    RIGHT(Table1[[#This Row],[21K Gold Price per Gram]],4)=" EGP",
    VALUE(LEFT(Table1[[#This Row],[21K Gold Price per Gram]], LEN(Table1[[#This Row],[21K Gold Price per Gram]])-4)))</f>
        <v>962.7</v>
      </c>
      <c r="I770" s="1">
        <v>44733</v>
      </c>
      <c r="J770" t="s">
        <v>1352</v>
      </c>
      <c r="K770" s="6">
        <f>IF(RIGHT(Table2[[#This Row],[21K Gold Price per Gram]],4)=" USD",VALUE(LEFT(Table2[[#This Row],[21K Gold Price per Gram]],LEN(Table2[[#This Row],[21K Gold Price per Gram]])-4)))</f>
        <v>51.4</v>
      </c>
    </row>
    <row r="771" spans="1:11" x14ac:dyDescent="0.3">
      <c r="A771" s="1">
        <v>44734</v>
      </c>
      <c r="B771" t="s">
        <v>703</v>
      </c>
      <c r="C771" s="6">
        <f>IF(
    RIGHT(Table1[[#This Row],[21K Gold Price per Gram]],4)=" EGP",
    VALUE(LEFT(Table1[[#This Row],[21K Gold Price per Gram]], LEN(Table1[[#This Row],[21K Gold Price per Gram]])-4)))</f>
        <v>962.7</v>
      </c>
      <c r="I771" s="1">
        <v>44732</v>
      </c>
      <c r="J771" t="s">
        <v>1375</v>
      </c>
      <c r="K771" s="6">
        <f>IF(RIGHT(Table2[[#This Row],[21K Gold Price per Gram]],4)=" USD",VALUE(LEFT(Table2[[#This Row],[21K Gold Price per Gram]],LEN(Table2[[#This Row],[21K Gold Price per Gram]])-4)))</f>
        <v>51.6</v>
      </c>
    </row>
    <row r="772" spans="1:11" x14ac:dyDescent="0.3">
      <c r="A772" s="1">
        <v>44733</v>
      </c>
      <c r="B772" t="s">
        <v>704</v>
      </c>
      <c r="C772" s="6">
        <f>IF(
    RIGHT(Table1[[#This Row],[21K Gold Price per Gram]],4)=" EGP",
    VALUE(LEFT(Table1[[#This Row],[21K Gold Price per Gram]], LEN(Table1[[#This Row],[21K Gold Price per Gram]])-4)))</f>
        <v>967.4</v>
      </c>
      <c r="I772" s="1">
        <v>44731</v>
      </c>
      <c r="J772" t="s">
        <v>1377</v>
      </c>
      <c r="K772" s="6">
        <f>IF(RIGHT(Table2[[#This Row],[21K Gold Price per Gram]],4)=" USD",VALUE(LEFT(Table2[[#This Row],[21K Gold Price per Gram]],LEN(Table2[[#This Row],[21K Gold Price per Gram]])-4)))</f>
        <v>51.7</v>
      </c>
    </row>
    <row r="773" spans="1:11" x14ac:dyDescent="0.3">
      <c r="A773" s="1">
        <v>44732</v>
      </c>
      <c r="B773" t="s">
        <v>705</v>
      </c>
      <c r="C773" s="6">
        <f>IF(
    RIGHT(Table1[[#This Row],[21K Gold Price per Gram]],4)=" EGP",
    VALUE(LEFT(Table1[[#This Row],[21K Gold Price per Gram]], LEN(Table1[[#This Row],[21K Gold Price per Gram]])-4)))</f>
        <v>964.2</v>
      </c>
      <c r="I773" s="1">
        <v>44730</v>
      </c>
      <c r="J773" t="s">
        <v>1377</v>
      </c>
      <c r="K773" s="6">
        <f>IF(RIGHT(Table2[[#This Row],[21K Gold Price per Gram]],4)=" USD",VALUE(LEFT(Table2[[#This Row],[21K Gold Price per Gram]],LEN(Table2[[#This Row],[21K Gold Price per Gram]])-4)))</f>
        <v>51.7</v>
      </c>
    </row>
    <row r="774" spans="1:11" x14ac:dyDescent="0.3">
      <c r="A774" s="1">
        <v>44731</v>
      </c>
      <c r="B774" t="s">
        <v>706</v>
      </c>
      <c r="C774" s="6">
        <f>IF(
    RIGHT(Table1[[#This Row],[21K Gold Price per Gram]],4)=" EGP",
    VALUE(LEFT(Table1[[#This Row],[21K Gold Price per Gram]], LEN(Table1[[#This Row],[21K Gold Price per Gram]])-4)))</f>
        <v>969.4</v>
      </c>
      <c r="I774" s="1">
        <v>44729</v>
      </c>
      <c r="J774" t="s">
        <v>1375</v>
      </c>
      <c r="K774" s="6">
        <f>IF(RIGHT(Table2[[#This Row],[21K Gold Price per Gram]],4)=" USD",VALUE(LEFT(Table2[[#This Row],[21K Gold Price per Gram]],LEN(Table2[[#This Row],[21K Gold Price per Gram]])-4)))</f>
        <v>51.6</v>
      </c>
    </row>
    <row r="775" spans="1:11" x14ac:dyDescent="0.3">
      <c r="A775" s="1">
        <v>44730</v>
      </c>
      <c r="B775" t="s">
        <v>707</v>
      </c>
      <c r="C775" s="6">
        <f>IF(
    RIGHT(Table1[[#This Row],[21K Gold Price per Gram]],4)=" EGP",
    VALUE(LEFT(Table1[[#This Row],[21K Gold Price per Gram]], LEN(Table1[[#This Row],[21K Gold Price per Gram]])-4)))</f>
        <v>969.7</v>
      </c>
      <c r="I775" s="1">
        <v>44728</v>
      </c>
      <c r="J775" t="s">
        <v>1374</v>
      </c>
      <c r="K775" s="6">
        <f>IF(RIGHT(Table2[[#This Row],[21K Gold Price per Gram]],4)=" USD",VALUE(LEFT(Table2[[#This Row],[21K Gold Price per Gram]],LEN(Table2[[#This Row],[21K Gold Price per Gram]])-4)))</f>
        <v>52.1</v>
      </c>
    </row>
    <row r="776" spans="1:11" x14ac:dyDescent="0.3">
      <c r="A776" s="1">
        <v>44729</v>
      </c>
      <c r="B776" t="s">
        <v>708</v>
      </c>
      <c r="C776" s="6">
        <f>IF(
    RIGHT(Table1[[#This Row],[21K Gold Price per Gram]],4)=" EGP",
    VALUE(LEFT(Table1[[#This Row],[21K Gold Price per Gram]], LEN(Table1[[#This Row],[21K Gold Price per Gram]])-4)))</f>
        <v>968.4</v>
      </c>
      <c r="I776" s="1">
        <v>44727</v>
      </c>
      <c r="J776" t="s">
        <v>1351</v>
      </c>
      <c r="K776" s="6">
        <f>IF(RIGHT(Table2[[#This Row],[21K Gold Price per Gram]],4)=" USD",VALUE(LEFT(Table2[[#This Row],[21K Gold Price per Gram]],LEN(Table2[[#This Row],[21K Gold Price per Gram]])-4)))</f>
        <v>51.5</v>
      </c>
    </row>
    <row r="777" spans="1:11" x14ac:dyDescent="0.3">
      <c r="A777" s="1">
        <v>44728</v>
      </c>
      <c r="B777" t="s">
        <v>709</v>
      </c>
      <c r="C777" s="6">
        <f>IF(
    RIGHT(Table1[[#This Row],[21K Gold Price per Gram]],4)=" EGP",
    VALUE(LEFT(Table1[[#This Row],[21K Gold Price per Gram]], LEN(Table1[[#This Row],[21K Gold Price per Gram]])-4)))</f>
        <v>967</v>
      </c>
      <c r="I777" s="1">
        <v>44726</v>
      </c>
      <c r="J777" t="s">
        <v>1423</v>
      </c>
      <c r="K777" s="6">
        <f>IF(RIGHT(Table2[[#This Row],[21K Gold Price per Gram]],4)=" USD",VALUE(LEFT(Table2[[#This Row],[21K Gold Price per Gram]],LEN(Table2[[#This Row],[21K Gold Price per Gram]])-4)))</f>
        <v>50.8</v>
      </c>
    </row>
    <row r="778" spans="1:11" x14ac:dyDescent="0.3">
      <c r="A778" s="1">
        <v>44727</v>
      </c>
      <c r="B778" t="s">
        <v>710</v>
      </c>
      <c r="C778" s="6">
        <f>IF(
    RIGHT(Table1[[#This Row],[21K Gold Price per Gram]],4)=" EGP",
    VALUE(LEFT(Table1[[#This Row],[21K Gold Price per Gram]], LEN(Table1[[#This Row],[21K Gold Price per Gram]])-4)))</f>
        <v>976.2</v>
      </c>
      <c r="I778" s="1">
        <v>44725</v>
      </c>
      <c r="J778" t="s">
        <v>1354</v>
      </c>
      <c r="K778" s="6">
        <f>IF(RIGHT(Table2[[#This Row],[21K Gold Price per Gram]],4)=" USD",VALUE(LEFT(Table2[[#This Row],[21K Gold Price per Gram]],LEN(Table2[[#This Row],[21K Gold Price per Gram]])-4)))</f>
        <v>51.2</v>
      </c>
    </row>
    <row r="779" spans="1:11" x14ac:dyDescent="0.3">
      <c r="A779" s="1">
        <v>44726</v>
      </c>
      <c r="B779" t="s">
        <v>711</v>
      </c>
      <c r="C779" s="6">
        <f>IF(
    RIGHT(Table1[[#This Row],[21K Gold Price per Gram]],4)=" EGP",
    VALUE(LEFT(Table1[[#This Row],[21K Gold Price per Gram]], LEN(Table1[[#This Row],[21K Gold Price per Gram]])-4)))</f>
        <v>966</v>
      </c>
      <c r="I779" s="1">
        <v>44724</v>
      </c>
      <c r="J779" t="s">
        <v>1349</v>
      </c>
      <c r="K779" s="6">
        <f>IF(RIGHT(Table2[[#This Row],[21K Gold Price per Gram]],4)=" USD",VALUE(LEFT(Table2[[#This Row],[21K Gold Price per Gram]],LEN(Table2[[#This Row],[21K Gold Price per Gram]])-4)))</f>
        <v>52.6</v>
      </c>
    </row>
    <row r="780" spans="1:11" x14ac:dyDescent="0.3">
      <c r="A780" s="1">
        <v>44725</v>
      </c>
      <c r="B780" t="s">
        <v>712</v>
      </c>
      <c r="C780" s="6">
        <f>IF(
    RIGHT(Table1[[#This Row],[21K Gold Price per Gram]],4)=" EGP",
    VALUE(LEFT(Table1[[#This Row],[21K Gold Price per Gram]], LEN(Table1[[#This Row],[21K Gold Price per Gram]])-4)))</f>
        <v>951.2</v>
      </c>
      <c r="I780" s="1">
        <v>44723</v>
      </c>
      <c r="J780" t="s">
        <v>1349</v>
      </c>
      <c r="K780" s="6">
        <f>IF(RIGHT(Table2[[#This Row],[21K Gold Price per Gram]],4)=" USD",VALUE(LEFT(Table2[[#This Row],[21K Gold Price per Gram]],LEN(Table2[[#This Row],[21K Gold Price per Gram]])-4)))</f>
        <v>52.6</v>
      </c>
    </row>
    <row r="781" spans="1:11" x14ac:dyDescent="0.3">
      <c r="A781" s="1">
        <v>44724</v>
      </c>
      <c r="B781" t="s">
        <v>695</v>
      </c>
      <c r="C781" s="6">
        <f>IF(
    RIGHT(Table1[[#This Row],[21K Gold Price per Gram]],4)=" EGP",
    VALUE(LEFT(Table1[[#This Row],[21K Gold Price per Gram]], LEN(Table1[[#This Row],[21K Gold Price per Gram]])-4)))</f>
        <v>958.2</v>
      </c>
      <c r="I781" s="1">
        <v>44722</v>
      </c>
      <c r="J781" t="s">
        <v>1349</v>
      </c>
      <c r="K781" s="6">
        <f>IF(RIGHT(Table2[[#This Row],[21K Gold Price per Gram]],4)=" USD",VALUE(LEFT(Table2[[#This Row],[21K Gold Price per Gram]],LEN(Table2[[#This Row],[21K Gold Price per Gram]])-4)))</f>
        <v>52.6</v>
      </c>
    </row>
    <row r="782" spans="1:11" x14ac:dyDescent="0.3">
      <c r="A782" s="1">
        <v>44723</v>
      </c>
      <c r="B782" t="s">
        <v>713</v>
      </c>
      <c r="C782" s="6">
        <f>IF(
    RIGHT(Table1[[#This Row],[21K Gold Price per Gram]],4)=" EGP",
    VALUE(LEFT(Table1[[#This Row],[21K Gold Price per Gram]], LEN(Table1[[#This Row],[21K Gold Price per Gram]])-4)))</f>
        <v>983.6</v>
      </c>
      <c r="I782" s="1">
        <v>44721</v>
      </c>
      <c r="J782" t="s">
        <v>1356</v>
      </c>
      <c r="K782" s="6">
        <f>IF(RIGHT(Table2[[#This Row],[21K Gold Price per Gram]],4)=" USD",VALUE(LEFT(Table2[[#This Row],[21K Gold Price per Gram]],LEN(Table2[[#This Row],[21K Gold Price per Gram]])-4)))</f>
        <v>51.9</v>
      </c>
    </row>
    <row r="783" spans="1:11" x14ac:dyDescent="0.3">
      <c r="A783" s="1">
        <v>44722</v>
      </c>
      <c r="B783" t="s">
        <v>714</v>
      </c>
      <c r="C783" s="6">
        <f>IF(
    RIGHT(Table1[[#This Row],[21K Gold Price per Gram]],4)=" EGP",
    VALUE(LEFT(Table1[[#This Row],[21K Gold Price per Gram]], LEN(Table1[[#This Row],[21K Gold Price per Gram]])-4)))</f>
        <v>983.3</v>
      </c>
      <c r="I783" s="1">
        <v>44720</v>
      </c>
      <c r="J783" t="s">
        <v>1378</v>
      </c>
      <c r="K783" s="6">
        <f>IF(RIGHT(Table2[[#This Row],[21K Gold Price per Gram]],4)=" USD",VALUE(LEFT(Table2[[#This Row],[21K Gold Price per Gram]],LEN(Table2[[#This Row],[21K Gold Price per Gram]])-4)))</f>
        <v>52</v>
      </c>
    </row>
    <row r="784" spans="1:11" x14ac:dyDescent="0.3">
      <c r="A784" s="1">
        <v>44721</v>
      </c>
      <c r="B784" t="s">
        <v>715</v>
      </c>
      <c r="C784" s="6">
        <f>IF(
    RIGHT(Table1[[#This Row],[21K Gold Price per Gram]],4)=" EGP",
    VALUE(LEFT(Table1[[#This Row],[21K Gold Price per Gram]], LEN(Table1[[#This Row],[21K Gold Price per Gram]])-4)))</f>
        <v>984.2</v>
      </c>
      <c r="I784" s="1">
        <v>44719</v>
      </c>
      <c r="J784" t="s">
        <v>1374</v>
      </c>
      <c r="K784" s="6">
        <f>IF(RIGHT(Table2[[#This Row],[21K Gold Price per Gram]],4)=" USD",VALUE(LEFT(Table2[[#This Row],[21K Gold Price per Gram]],LEN(Table2[[#This Row],[21K Gold Price per Gram]])-4)))</f>
        <v>52.1</v>
      </c>
    </row>
    <row r="785" spans="1:11" x14ac:dyDescent="0.3">
      <c r="A785" s="1">
        <v>44720</v>
      </c>
      <c r="B785" t="s">
        <v>716</v>
      </c>
      <c r="C785" s="6">
        <f>IF(
    RIGHT(Table1[[#This Row],[21K Gold Price per Gram]],4)=" EGP",
    VALUE(LEFT(Table1[[#This Row],[21K Gold Price per Gram]], LEN(Table1[[#This Row],[21K Gold Price per Gram]])-4)))</f>
        <v>970.9</v>
      </c>
      <c r="I785" s="1">
        <v>44718</v>
      </c>
      <c r="J785" t="s">
        <v>1373</v>
      </c>
      <c r="K785" s="6">
        <f>IF(RIGHT(Table2[[#This Row],[21K Gold Price per Gram]],4)=" USD",VALUE(LEFT(Table2[[#This Row],[21K Gold Price per Gram]],LEN(Table2[[#This Row],[21K Gold Price per Gram]])-4)))</f>
        <v>51.8</v>
      </c>
    </row>
    <row r="786" spans="1:11" x14ac:dyDescent="0.3">
      <c r="A786" s="1">
        <v>44719</v>
      </c>
      <c r="B786" t="s">
        <v>717</v>
      </c>
      <c r="C786" s="6">
        <f>IF(
    RIGHT(Table1[[#This Row],[21K Gold Price per Gram]],4)=" EGP",
    VALUE(LEFT(Table1[[#This Row],[21K Gold Price per Gram]], LEN(Table1[[#This Row],[21K Gold Price per Gram]])-4)))</f>
        <v>972.9</v>
      </c>
      <c r="I786" s="1">
        <v>44717</v>
      </c>
      <c r="J786" t="s">
        <v>1378</v>
      </c>
      <c r="K786" s="6">
        <f>IF(RIGHT(Table2[[#This Row],[21K Gold Price per Gram]],4)=" USD",VALUE(LEFT(Table2[[#This Row],[21K Gold Price per Gram]],LEN(Table2[[#This Row],[21K Gold Price per Gram]])-4)))</f>
        <v>52</v>
      </c>
    </row>
    <row r="787" spans="1:11" x14ac:dyDescent="0.3">
      <c r="A787" s="1">
        <v>44718</v>
      </c>
      <c r="B787" t="s">
        <v>717</v>
      </c>
      <c r="C787" s="6">
        <f>IF(
    RIGHT(Table1[[#This Row],[21K Gold Price per Gram]],4)=" EGP",
    VALUE(LEFT(Table1[[#This Row],[21K Gold Price per Gram]], LEN(Table1[[#This Row],[21K Gold Price per Gram]])-4)))</f>
        <v>972.9</v>
      </c>
      <c r="I787" s="1">
        <v>44716</v>
      </c>
      <c r="J787" t="s">
        <v>1378</v>
      </c>
      <c r="K787" s="6">
        <f>IF(RIGHT(Table2[[#This Row],[21K Gold Price per Gram]],4)=" USD",VALUE(LEFT(Table2[[#This Row],[21K Gold Price per Gram]],LEN(Table2[[#This Row],[21K Gold Price per Gram]])-4)))</f>
        <v>52</v>
      </c>
    </row>
    <row r="788" spans="1:11" x14ac:dyDescent="0.3">
      <c r="A788" s="1">
        <v>44717</v>
      </c>
      <c r="B788" t="s">
        <v>718</v>
      </c>
      <c r="C788" s="6">
        <f>IF(
    RIGHT(Table1[[#This Row],[21K Gold Price per Gram]],4)=" EGP",
    VALUE(LEFT(Table1[[#This Row],[21K Gold Price per Gram]], LEN(Table1[[#This Row],[21K Gold Price per Gram]])-4)))</f>
        <v>965.3</v>
      </c>
      <c r="I788" s="1">
        <v>44715</v>
      </c>
      <c r="J788" t="s">
        <v>1378</v>
      </c>
      <c r="K788" s="6">
        <f>IF(RIGHT(Table2[[#This Row],[21K Gold Price per Gram]],4)=" USD",VALUE(LEFT(Table2[[#This Row],[21K Gold Price per Gram]],LEN(Table2[[#This Row],[21K Gold Price per Gram]])-4)))</f>
        <v>52</v>
      </c>
    </row>
    <row r="789" spans="1:11" x14ac:dyDescent="0.3">
      <c r="A789" s="1">
        <v>44716</v>
      </c>
      <c r="B789" t="s">
        <v>719</v>
      </c>
      <c r="C789" s="6">
        <f>IF(
    RIGHT(Table1[[#This Row],[21K Gold Price per Gram]],4)=" EGP",
    VALUE(LEFT(Table1[[#This Row],[21K Gold Price per Gram]], LEN(Table1[[#This Row],[21K Gold Price per Gram]])-4)))</f>
        <v>967.8</v>
      </c>
      <c r="I789" s="1">
        <v>44714</v>
      </c>
      <c r="J789" t="s">
        <v>1348</v>
      </c>
      <c r="K789" s="6">
        <f>IF(RIGHT(Table2[[#This Row],[21K Gold Price per Gram]],4)=" USD",VALUE(LEFT(Table2[[#This Row],[21K Gold Price per Gram]],LEN(Table2[[#This Row],[21K Gold Price per Gram]])-4)))</f>
        <v>52.5</v>
      </c>
    </row>
    <row r="790" spans="1:11" x14ac:dyDescent="0.3">
      <c r="A790" s="1">
        <v>44715</v>
      </c>
      <c r="B790" t="s">
        <v>720</v>
      </c>
      <c r="C790" s="6">
        <f>IF(
    RIGHT(Table1[[#This Row],[21K Gold Price per Gram]],4)=" EGP",
    VALUE(LEFT(Table1[[#This Row],[21K Gold Price per Gram]], LEN(Table1[[#This Row],[21K Gold Price per Gram]])-4)))</f>
        <v>968.7</v>
      </c>
      <c r="I790" s="1">
        <v>44713</v>
      </c>
      <c r="J790" t="s">
        <v>1356</v>
      </c>
      <c r="K790" s="6">
        <f>IF(RIGHT(Table2[[#This Row],[21K Gold Price per Gram]],4)=" USD",VALUE(LEFT(Table2[[#This Row],[21K Gold Price per Gram]],LEN(Table2[[#This Row],[21K Gold Price per Gram]])-4)))</f>
        <v>51.9</v>
      </c>
    </row>
    <row r="791" spans="1:11" x14ac:dyDescent="0.3">
      <c r="A791" s="1">
        <v>44714</v>
      </c>
      <c r="B791" t="s">
        <v>721</v>
      </c>
      <c r="C791" s="6">
        <f>IF(
    RIGHT(Table1[[#This Row],[21K Gold Price per Gram]],4)=" EGP",
    VALUE(LEFT(Table1[[#This Row],[21K Gold Price per Gram]], LEN(Table1[[#This Row],[21K Gold Price per Gram]])-4)))</f>
        <v>968.2</v>
      </c>
      <c r="I791" s="1">
        <v>44712</v>
      </c>
      <c r="J791" t="s">
        <v>1375</v>
      </c>
      <c r="K791" s="6">
        <f>IF(RIGHT(Table2[[#This Row],[21K Gold Price per Gram]],4)=" USD",VALUE(LEFT(Table2[[#This Row],[21K Gold Price per Gram]],LEN(Table2[[#This Row],[21K Gold Price per Gram]])-4)))</f>
        <v>51.6</v>
      </c>
    </row>
    <row r="792" spans="1:11" x14ac:dyDescent="0.3">
      <c r="A792" s="1">
        <v>44713</v>
      </c>
      <c r="B792" t="s">
        <v>722</v>
      </c>
      <c r="C792" s="6">
        <f>IF(
    RIGHT(Table1[[#This Row],[21K Gold Price per Gram]],4)=" EGP",
    VALUE(LEFT(Table1[[#This Row],[21K Gold Price per Gram]], LEN(Table1[[#This Row],[21K Gold Price per Gram]])-4)))</f>
        <v>979.6</v>
      </c>
      <c r="I792" s="1">
        <v>44711</v>
      </c>
      <c r="J792" t="s">
        <v>1374</v>
      </c>
      <c r="K792" s="6">
        <f>IF(RIGHT(Table2[[#This Row],[21K Gold Price per Gram]],4)=" USD",VALUE(LEFT(Table2[[#This Row],[21K Gold Price per Gram]],LEN(Table2[[#This Row],[21K Gold Price per Gram]])-4)))</f>
        <v>52.1</v>
      </c>
    </row>
    <row r="793" spans="1:11" x14ac:dyDescent="0.3">
      <c r="A793" s="1">
        <v>44712</v>
      </c>
      <c r="B793" t="s">
        <v>709</v>
      </c>
      <c r="C793" s="6">
        <f>IF(
    RIGHT(Table1[[#This Row],[21K Gold Price per Gram]],4)=" EGP",
    VALUE(LEFT(Table1[[#This Row],[21K Gold Price per Gram]], LEN(Table1[[#This Row],[21K Gold Price per Gram]])-4)))</f>
        <v>967</v>
      </c>
      <c r="I793" s="1">
        <v>44710</v>
      </c>
      <c r="J793" t="s">
        <v>1374</v>
      </c>
      <c r="K793" s="6">
        <f>IF(RIGHT(Table2[[#This Row],[21K Gold Price per Gram]],4)=" USD",VALUE(LEFT(Table2[[#This Row],[21K Gold Price per Gram]],LEN(Table2[[#This Row],[21K Gold Price per Gram]])-4)))</f>
        <v>52.1</v>
      </c>
    </row>
    <row r="794" spans="1:11" x14ac:dyDescent="0.3">
      <c r="A794" s="1">
        <v>44711</v>
      </c>
      <c r="B794" t="s">
        <v>723</v>
      </c>
      <c r="C794" s="6">
        <f>IF(
    RIGHT(Table1[[#This Row],[21K Gold Price per Gram]],4)=" EGP",
    VALUE(LEFT(Table1[[#This Row],[21K Gold Price per Gram]], LEN(Table1[[#This Row],[21K Gold Price per Gram]])-4)))</f>
        <v>959.6</v>
      </c>
      <c r="I794" s="1">
        <v>44709</v>
      </c>
      <c r="J794" t="s">
        <v>1374</v>
      </c>
      <c r="K794" s="6">
        <f>IF(RIGHT(Table2[[#This Row],[21K Gold Price per Gram]],4)=" USD",VALUE(LEFT(Table2[[#This Row],[21K Gold Price per Gram]],LEN(Table2[[#This Row],[21K Gold Price per Gram]])-4)))</f>
        <v>52.1</v>
      </c>
    </row>
    <row r="795" spans="1:11" x14ac:dyDescent="0.3">
      <c r="A795" s="1">
        <v>44710</v>
      </c>
      <c r="B795" t="s">
        <v>706</v>
      </c>
      <c r="C795" s="6">
        <f>IF(
    RIGHT(Table1[[#This Row],[21K Gold Price per Gram]],4)=" EGP",
    VALUE(LEFT(Table1[[#This Row],[21K Gold Price per Gram]], LEN(Table1[[#This Row],[21K Gold Price per Gram]])-4)))</f>
        <v>969.4</v>
      </c>
      <c r="I795" s="1">
        <v>44708</v>
      </c>
      <c r="J795" t="s">
        <v>1374</v>
      </c>
      <c r="K795" s="6">
        <f>IF(RIGHT(Table2[[#This Row],[21K Gold Price per Gram]],4)=" USD",VALUE(LEFT(Table2[[#This Row],[21K Gold Price per Gram]],LEN(Table2[[#This Row],[21K Gold Price per Gram]])-4)))</f>
        <v>52.1</v>
      </c>
    </row>
    <row r="796" spans="1:11" x14ac:dyDescent="0.3">
      <c r="A796" s="1">
        <v>44709</v>
      </c>
      <c r="B796" t="s">
        <v>724</v>
      </c>
      <c r="C796" s="6">
        <f>IF(
    RIGHT(Table1[[#This Row],[21K Gold Price per Gram]],4)=" EGP",
    VALUE(LEFT(Table1[[#This Row],[21K Gold Price per Gram]], LEN(Table1[[#This Row],[21K Gold Price per Gram]])-4)))</f>
        <v>968.1</v>
      </c>
      <c r="I796" s="1">
        <v>44707</v>
      </c>
      <c r="J796" t="s">
        <v>1378</v>
      </c>
      <c r="K796" s="6">
        <f>IF(RIGHT(Table2[[#This Row],[21K Gold Price per Gram]],4)=" USD",VALUE(LEFT(Table2[[#This Row],[21K Gold Price per Gram]],LEN(Table2[[#This Row],[21K Gold Price per Gram]])-4)))</f>
        <v>52</v>
      </c>
    </row>
    <row r="797" spans="1:11" x14ac:dyDescent="0.3">
      <c r="A797" s="1">
        <v>44708</v>
      </c>
      <c r="B797" t="s">
        <v>724</v>
      </c>
      <c r="C797" s="6">
        <f>IF(
    RIGHT(Table1[[#This Row],[21K Gold Price per Gram]],4)=" EGP",
    VALUE(LEFT(Table1[[#This Row],[21K Gold Price per Gram]], LEN(Table1[[#This Row],[21K Gold Price per Gram]])-4)))</f>
        <v>968.1</v>
      </c>
      <c r="I797" s="1">
        <v>44706</v>
      </c>
      <c r="J797" t="s">
        <v>1374</v>
      </c>
      <c r="K797" s="6">
        <f>IF(RIGHT(Table2[[#This Row],[21K Gold Price per Gram]],4)=" USD",VALUE(LEFT(Table2[[#This Row],[21K Gold Price per Gram]],LEN(Table2[[#This Row],[21K Gold Price per Gram]])-4)))</f>
        <v>52.1</v>
      </c>
    </row>
    <row r="798" spans="1:11" x14ac:dyDescent="0.3">
      <c r="A798" s="1">
        <v>44707</v>
      </c>
      <c r="B798" t="s">
        <v>725</v>
      </c>
      <c r="C798" s="6">
        <f>IF(
    RIGHT(Table1[[#This Row],[21K Gold Price per Gram]],4)=" EGP",
    VALUE(LEFT(Table1[[#This Row],[21K Gold Price per Gram]], LEN(Table1[[#This Row],[21K Gold Price per Gram]])-4)))</f>
        <v>968.5</v>
      </c>
      <c r="I798" s="1">
        <v>44705</v>
      </c>
      <c r="J798" t="s">
        <v>1357</v>
      </c>
      <c r="K798" s="6">
        <f>IF(RIGHT(Table2[[#This Row],[21K Gold Price per Gram]],4)=" USD",VALUE(LEFT(Table2[[#This Row],[21K Gold Price per Gram]],LEN(Table2[[#This Row],[21K Gold Price per Gram]])-4)))</f>
        <v>52.4</v>
      </c>
    </row>
    <row r="799" spans="1:11" x14ac:dyDescent="0.3">
      <c r="A799" s="1">
        <v>44706</v>
      </c>
      <c r="B799" t="s">
        <v>719</v>
      </c>
      <c r="C799" s="6">
        <f>IF(
    RIGHT(Table1[[#This Row],[21K Gold Price per Gram]],4)=" EGP",
    VALUE(LEFT(Table1[[#This Row],[21K Gold Price per Gram]], LEN(Table1[[#This Row],[21K Gold Price per Gram]])-4)))</f>
        <v>967.8</v>
      </c>
      <c r="I799" s="1">
        <v>44704</v>
      </c>
      <c r="J799" t="s">
        <v>1374</v>
      </c>
      <c r="K799" s="6">
        <f>IF(RIGHT(Table2[[#This Row],[21K Gold Price per Gram]],4)=" USD",VALUE(LEFT(Table2[[#This Row],[21K Gold Price per Gram]],LEN(Table2[[#This Row],[21K Gold Price per Gram]])-4)))</f>
        <v>52.1</v>
      </c>
    </row>
    <row r="800" spans="1:11" x14ac:dyDescent="0.3">
      <c r="A800" s="1">
        <v>44705</v>
      </c>
      <c r="B800" t="s">
        <v>706</v>
      </c>
      <c r="C800" s="6">
        <f>IF(
    RIGHT(Table1[[#This Row],[21K Gold Price per Gram]],4)=" EGP",
    VALUE(LEFT(Table1[[#This Row],[21K Gold Price per Gram]], LEN(Table1[[#This Row],[21K Gold Price per Gram]])-4)))</f>
        <v>969.4</v>
      </c>
      <c r="I800" s="1">
        <v>44703</v>
      </c>
      <c r="J800" t="s">
        <v>1356</v>
      </c>
      <c r="K800" s="6">
        <f>IF(RIGHT(Table2[[#This Row],[21K Gold Price per Gram]],4)=" USD",VALUE(LEFT(Table2[[#This Row],[21K Gold Price per Gram]],LEN(Table2[[#This Row],[21K Gold Price per Gram]])-4)))</f>
        <v>51.9</v>
      </c>
    </row>
    <row r="801" spans="1:11" x14ac:dyDescent="0.3">
      <c r="A801" s="1">
        <v>44704</v>
      </c>
      <c r="B801" t="s">
        <v>726</v>
      </c>
      <c r="C801" s="6">
        <f>IF(
    RIGHT(Table1[[#This Row],[21K Gold Price per Gram]],4)=" EGP",
    VALUE(LEFT(Table1[[#This Row],[21K Gold Price per Gram]], LEN(Table1[[#This Row],[21K Gold Price per Gram]])-4)))</f>
        <v>971</v>
      </c>
      <c r="I801" s="1">
        <v>44702</v>
      </c>
      <c r="J801" t="s">
        <v>1356</v>
      </c>
      <c r="K801" s="6">
        <f>IF(RIGHT(Table2[[#This Row],[21K Gold Price per Gram]],4)=" USD",VALUE(LEFT(Table2[[#This Row],[21K Gold Price per Gram]],LEN(Table2[[#This Row],[21K Gold Price per Gram]])-4)))</f>
        <v>51.9</v>
      </c>
    </row>
    <row r="802" spans="1:11" x14ac:dyDescent="0.3">
      <c r="A802" s="1">
        <v>44703</v>
      </c>
      <c r="B802" t="s">
        <v>727</v>
      </c>
      <c r="C802" s="6">
        <f>IF(
    RIGHT(Table1[[#This Row],[21K Gold Price per Gram]],4)=" EGP",
    VALUE(LEFT(Table1[[#This Row],[21K Gold Price per Gram]], LEN(Table1[[#This Row],[21K Gold Price per Gram]])-4)))</f>
        <v>958.5</v>
      </c>
      <c r="I802" s="1">
        <v>44701</v>
      </c>
      <c r="J802" t="s">
        <v>1373</v>
      </c>
      <c r="K802" s="6">
        <f>IF(RIGHT(Table2[[#This Row],[21K Gold Price per Gram]],4)=" USD",VALUE(LEFT(Table2[[#This Row],[21K Gold Price per Gram]],LEN(Table2[[#This Row],[21K Gold Price per Gram]])-4)))</f>
        <v>51.8</v>
      </c>
    </row>
    <row r="803" spans="1:11" x14ac:dyDescent="0.3">
      <c r="A803" s="1">
        <v>44702</v>
      </c>
      <c r="B803" t="s">
        <v>728</v>
      </c>
      <c r="C803" s="6">
        <f>IF(
    RIGHT(Table1[[#This Row],[21K Gold Price per Gram]],4)=" EGP",
    VALUE(LEFT(Table1[[#This Row],[21K Gold Price per Gram]], LEN(Table1[[#This Row],[21K Gold Price per Gram]])-4)))</f>
        <v>947.3</v>
      </c>
      <c r="I803" s="1">
        <v>44700</v>
      </c>
      <c r="J803" t="s">
        <v>1377</v>
      </c>
      <c r="K803" s="6">
        <f>IF(RIGHT(Table2[[#This Row],[21K Gold Price per Gram]],4)=" USD",VALUE(LEFT(Table2[[#This Row],[21K Gold Price per Gram]],LEN(Table2[[#This Row],[21K Gold Price per Gram]])-4)))</f>
        <v>51.7</v>
      </c>
    </row>
    <row r="804" spans="1:11" x14ac:dyDescent="0.3">
      <c r="A804" s="1">
        <v>44701</v>
      </c>
      <c r="B804" t="s">
        <v>729</v>
      </c>
      <c r="C804" s="6">
        <f>IF(
    RIGHT(Table1[[#This Row],[21K Gold Price per Gram]],4)=" EGP",
    VALUE(LEFT(Table1[[#This Row],[21K Gold Price per Gram]], LEN(Table1[[#This Row],[21K Gold Price per Gram]])-4)))</f>
        <v>947.8</v>
      </c>
      <c r="I804" s="1">
        <v>44699</v>
      </c>
      <c r="J804" t="s">
        <v>1372</v>
      </c>
      <c r="K804" s="6">
        <f>IF(RIGHT(Table2[[#This Row],[21K Gold Price per Gram]],4)=" USD",VALUE(LEFT(Table2[[#This Row],[21K Gold Price per Gram]],LEN(Table2[[#This Row],[21K Gold Price per Gram]])-4)))</f>
        <v>51</v>
      </c>
    </row>
    <row r="805" spans="1:11" x14ac:dyDescent="0.3">
      <c r="A805" s="1">
        <v>44700</v>
      </c>
      <c r="B805" t="s">
        <v>730</v>
      </c>
      <c r="C805" s="6">
        <f>IF(
    RIGHT(Table1[[#This Row],[21K Gold Price per Gram]],4)=" EGP",
    VALUE(LEFT(Table1[[#This Row],[21K Gold Price per Gram]], LEN(Table1[[#This Row],[21K Gold Price per Gram]])-4)))</f>
        <v>947.2</v>
      </c>
      <c r="I805" s="1">
        <v>44698</v>
      </c>
      <c r="J805" t="s">
        <v>1372</v>
      </c>
      <c r="K805" s="6">
        <f>IF(RIGHT(Table2[[#This Row],[21K Gold Price per Gram]],4)=" USD",VALUE(LEFT(Table2[[#This Row],[21K Gold Price per Gram]],LEN(Table2[[#This Row],[21K Gold Price per Gram]])-4)))</f>
        <v>51</v>
      </c>
    </row>
    <row r="806" spans="1:11" x14ac:dyDescent="0.3">
      <c r="A806" s="1">
        <v>44699</v>
      </c>
      <c r="B806" t="s">
        <v>731</v>
      </c>
      <c r="C806" s="6">
        <f>IF(
    RIGHT(Table1[[#This Row],[21K Gold Price per Gram]],4)=" EGP",
    VALUE(LEFT(Table1[[#This Row],[21K Gold Price per Gram]], LEN(Table1[[#This Row],[21K Gold Price per Gram]])-4)))</f>
        <v>945.5</v>
      </c>
      <c r="I806" s="1">
        <v>44697</v>
      </c>
      <c r="J806" t="s">
        <v>1355</v>
      </c>
      <c r="K806" s="6">
        <f>IF(RIGHT(Table2[[#This Row],[21K Gold Price per Gram]],4)=" USD",VALUE(LEFT(Table2[[#This Row],[21K Gold Price per Gram]],LEN(Table2[[#This Row],[21K Gold Price per Gram]])-4)))</f>
        <v>51.3</v>
      </c>
    </row>
    <row r="807" spans="1:11" x14ac:dyDescent="0.3">
      <c r="A807" s="1">
        <v>44698</v>
      </c>
      <c r="B807" t="s">
        <v>732</v>
      </c>
      <c r="C807" s="6">
        <f>IF(
    RIGHT(Table1[[#This Row],[21K Gold Price per Gram]],4)=" EGP",
    VALUE(LEFT(Table1[[#This Row],[21K Gold Price per Gram]], LEN(Table1[[#This Row],[21K Gold Price per Gram]])-4)))</f>
        <v>931.7</v>
      </c>
      <c r="I807" s="1">
        <v>44696</v>
      </c>
      <c r="J807" t="s">
        <v>1376</v>
      </c>
      <c r="K807" s="6">
        <f>IF(RIGHT(Table2[[#This Row],[21K Gold Price per Gram]],4)=" USD",VALUE(LEFT(Table2[[#This Row],[21K Gold Price per Gram]],LEN(Table2[[#This Row],[21K Gold Price per Gram]])-4)))</f>
        <v>50.9</v>
      </c>
    </row>
    <row r="808" spans="1:11" x14ac:dyDescent="0.3">
      <c r="A808" s="1">
        <v>44697</v>
      </c>
      <c r="B808" t="s">
        <v>733</v>
      </c>
      <c r="C808" s="6">
        <f>IF(
    RIGHT(Table1[[#This Row],[21K Gold Price per Gram]],4)=" EGP",
    VALUE(LEFT(Table1[[#This Row],[21K Gold Price per Gram]], LEN(Table1[[#This Row],[21K Gold Price per Gram]])-4)))</f>
        <v>932.6</v>
      </c>
      <c r="I808" s="1">
        <v>44695</v>
      </c>
      <c r="J808" t="s">
        <v>1376</v>
      </c>
      <c r="K808" s="6">
        <f>IF(RIGHT(Table2[[#This Row],[21K Gold Price per Gram]],4)=" USD",VALUE(LEFT(Table2[[#This Row],[21K Gold Price per Gram]],LEN(Table2[[#This Row],[21K Gold Price per Gram]])-4)))</f>
        <v>50.9</v>
      </c>
    </row>
    <row r="809" spans="1:11" x14ac:dyDescent="0.3">
      <c r="A809" s="1">
        <v>44696</v>
      </c>
      <c r="B809" t="s">
        <v>734</v>
      </c>
      <c r="C809" s="6">
        <f>IF(
    RIGHT(Table1[[#This Row],[21K Gold Price per Gram]],4)=" EGP",
    VALUE(LEFT(Table1[[#This Row],[21K Gold Price per Gram]], LEN(Table1[[#This Row],[21K Gold Price per Gram]])-4)))</f>
        <v>937.8</v>
      </c>
      <c r="I809" s="1">
        <v>44694</v>
      </c>
      <c r="J809" t="s">
        <v>1423</v>
      </c>
      <c r="K809" s="6">
        <f>IF(RIGHT(Table2[[#This Row],[21K Gold Price per Gram]],4)=" USD",VALUE(LEFT(Table2[[#This Row],[21K Gold Price per Gram]],LEN(Table2[[#This Row],[21K Gold Price per Gram]])-4)))</f>
        <v>50.8</v>
      </c>
    </row>
    <row r="810" spans="1:11" x14ac:dyDescent="0.3">
      <c r="A810" s="1">
        <v>44695</v>
      </c>
      <c r="B810" t="s">
        <v>735</v>
      </c>
      <c r="C810" s="6">
        <f>IF(
    RIGHT(Table1[[#This Row],[21K Gold Price per Gram]],4)=" EGP",
    VALUE(LEFT(Table1[[#This Row],[21K Gold Price per Gram]], LEN(Table1[[#This Row],[21K Gold Price per Gram]])-4)))</f>
        <v>933.8</v>
      </c>
      <c r="I810" s="1">
        <v>44693</v>
      </c>
      <c r="J810" t="s">
        <v>1354</v>
      </c>
      <c r="K810" s="6">
        <f>IF(RIGHT(Table2[[#This Row],[21K Gold Price per Gram]],4)=" USD",VALUE(LEFT(Table2[[#This Row],[21K Gold Price per Gram]],LEN(Table2[[#This Row],[21K Gold Price per Gram]])-4)))</f>
        <v>51.2</v>
      </c>
    </row>
    <row r="811" spans="1:11" x14ac:dyDescent="0.3">
      <c r="A811" s="1">
        <v>44694</v>
      </c>
      <c r="B811" t="s">
        <v>736</v>
      </c>
      <c r="C811" s="6">
        <f>IF(
    RIGHT(Table1[[#This Row],[21K Gold Price per Gram]],4)=" EGP",
    VALUE(LEFT(Table1[[#This Row],[21K Gold Price per Gram]], LEN(Table1[[#This Row],[21K Gold Price per Gram]])-4)))</f>
        <v>932</v>
      </c>
      <c r="I811" s="1">
        <v>44692</v>
      </c>
      <c r="J811" t="s">
        <v>1378</v>
      </c>
      <c r="K811" s="6">
        <f>IF(RIGHT(Table2[[#This Row],[21K Gold Price per Gram]],4)=" USD",VALUE(LEFT(Table2[[#This Row],[21K Gold Price per Gram]],LEN(Table2[[#This Row],[21K Gold Price per Gram]])-4)))</f>
        <v>52</v>
      </c>
    </row>
    <row r="812" spans="1:11" x14ac:dyDescent="0.3">
      <c r="A812" s="1">
        <v>44693</v>
      </c>
      <c r="B812" t="s">
        <v>737</v>
      </c>
      <c r="C812" s="6">
        <f>IF(
    RIGHT(Table1[[#This Row],[21K Gold Price per Gram]],4)=" EGP",
    VALUE(LEFT(Table1[[#This Row],[21K Gold Price per Gram]], LEN(Table1[[#This Row],[21K Gold Price per Gram]])-4)))</f>
        <v>931.3</v>
      </c>
      <c r="I812" s="1">
        <v>44691</v>
      </c>
      <c r="J812" t="s">
        <v>1375</v>
      </c>
      <c r="K812" s="6">
        <f>IF(RIGHT(Table2[[#This Row],[21K Gold Price per Gram]],4)=" USD",VALUE(LEFT(Table2[[#This Row],[21K Gold Price per Gram]],LEN(Table2[[#This Row],[21K Gold Price per Gram]])-4)))</f>
        <v>51.6</v>
      </c>
    </row>
    <row r="813" spans="1:11" x14ac:dyDescent="0.3">
      <c r="A813" s="1">
        <v>44692</v>
      </c>
      <c r="B813" t="s">
        <v>734</v>
      </c>
      <c r="C813" s="6">
        <f>IF(
    RIGHT(Table1[[#This Row],[21K Gold Price per Gram]],4)=" EGP",
    VALUE(LEFT(Table1[[#This Row],[21K Gold Price per Gram]], LEN(Table1[[#This Row],[21K Gold Price per Gram]])-4)))</f>
        <v>937.8</v>
      </c>
      <c r="I813" s="1">
        <v>44690</v>
      </c>
      <c r="J813" t="s">
        <v>1374</v>
      </c>
      <c r="K813" s="6">
        <f>IF(RIGHT(Table2[[#This Row],[21K Gold Price per Gram]],4)=" USD",VALUE(LEFT(Table2[[#This Row],[21K Gold Price per Gram]],LEN(Table2[[#This Row],[21K Gold Price per Gram]])-4)))</f>
        <v>52.1</v>
      </c>
    </row>
    <row r="814" spans="1:11" x14ac:dyDescent="0.3">
      <c r="A814" s="1">
        <v>44691</v>
      </c>
      <c r="B814" t="s">
        <v>738</v>
      </c>
      <c r="C814" s="6">
        <f>IF(
    RIGHT(Table1[[#This Row],[21K Gold Price per Gram]],4)=" EGP",
    VALUE(LEFT(Table1[[#This Row],[21K Gold Price per Gram]], LEN(Table1[[#This Row],[21K Gold Price per Gram]])-4)))</f>
        <v>957.1</v>
      </c>
      <c r="I814" s="1">
        <v>44689</v>
      </c>
      <c r="J814" t="s">
        <v>1424</v>
      </c>
      <c r="K814" s="6">
        <f>IF(RIGHT(Table2[[#This Row],[21K Gold Price per Gram]],4)=" USD",VALUE(LEFT(Table2[[#This Row],[21K Gold Price per Gram]],LEN(Table2[[#This Row],[21K Gold Price per Gram]])-4)))</f>
        <v>52.9</v>
      </c>
    </row>
    <row r="815" spans="1:11" x14ac:dyDescent="0.3">
      <c r="A815" s="1">
        <v>44690</v>
      </c>
      <c r="B815" t="s">
        <v>739</v>
      </c>
      <c r="C815" s="6">
        <f>IF(
    RIGHT(Table1[[#This Row],[21K Gold Price per Gram]],4)=" EGP",
    VALUE(LEFT(Table1[[#This Row],[21K Gold Price per Gram]], LEN(Table1[[#This Row],[21K Gold Price per Gram]])-4)))</f>
        <v>953.1</v>
      </c>
      <c r="I815" s="1">
        <v>44688</v>
      </c>
      <c r="J815" t="s">
        <v>1424</v>
      </c>
      <c r="K815" s="6">
        <f>IF(RIGHT(Table2[[#This Row],[21K Gold Price per Gram]],4)=" USD",VALUE(LEFT(Table2[[#This Row],[21K Gold Price per Gram]],LEN(Table2[[#This Row],[21K Gold Price per Gram]])-4)))</f>
        <v>52.9</v>
      </c>
    </row>
    <row r="816" spans="1:11" x14ac:dyDescent="0.3">
      <c r="A816" s="1">
        <v>44689</v>
      </c>
      <c r="B816" t="s">
        <v>740</v>
      </c>
      <c r="C816" s="6">
        <f>IF(
    RIGHT(Table1[[#This Row],[21K Gold Price per Gram]],4)=" EGP",
    VALUE(LEFT(Table1[[#This Row],[21K Gold Price per Gram]], LEN(Table1[[#This Row],[21K Gold Price per Gram]])-4)))</f>
        <v>961.9</v>
      </c>
      <c r="I816" s="1">
        <v>44687</v>
      </c>
      <c r="J816" t="s">
        <v>1424</v>
      </c>
      <c r="K816" s="6">
        <f>IF(RIGHT(Table2[[#This Row],[21K Gold Price per Gram]],4)=" USD",VALUE(LEFT(Table2[[#This Row],[21K Gold Price per Gram]],LEN(Table2[[#This Row],[21K Gold Price per Gram]])-4)))</f>
        <v>52.9</v>
      </c>
    </row>
    <row r="817" spans="1:11" x14ac:dyDescent="0.3">
      <c r="A817" s="1">
        <v>44688</v>
      </c>
      <c r="B817" t="s">
        <v>741</v>
      </c>
      <c r="C817" s="6">
        <f>IF(
    RIGHT(Table1[[#This Row],[21K Gold Price per Gram]],4)=" EGP",
    VALUE(LEFT(Table1[[#This Row],[21K Gold Price per Gram]], LEN(Table1[[#This Row],[21K Gold Price per Gram]])-4)))</f>
        <v>977.4</v>
      </c>
      <c r="I817" s="1">
        <v>44686</v>
      </c>
      <c r="J817" t="s">
        <v>1358</v>
      </c>
      <c r="K817" s="6">
        <f>IF(RIGHT(Table2[[#This Row],[21K Gold Price per Gram]],4)=" USD",VALUE(LEFT(Table2[[#This Row],[21K Gold Price per Gram]],LEN(Table2[[#This Row],[21K Gold Price per Gram]])-4)))</f>
        <v>52.7</v>
      </c>
    </row>
    <row r="818" spans="1:11" x14ac:dyDescent="0.3">
      <c r="A818" s="1">
        <v>44687</v>
      </c>
      <c r="B818" t="s">
        <v>742</v>
      </c>
      <c r="C818" s="6">
        <f>IF(
    RIGHT(Table1[[#This Row],[21K Gold Price per Gram]],4)=" EGP",
    VALUE(LEFT(Table1[[#This Row],[21K Gold Price per Gram]], LEN(Table1[[#This Row],[21K Gold Price per Gram]])-4)))</f>
        <v>978</v>
      </c>
      <c r="I818" s="1">
        <v>44685</v>
      </c>
      <c r="J818" t="s">
        <v>1425</v>
      </c>
      <c r="K818" s="6">
        <f>IF(RIGHT(Table2[[#This Row],[21K Gold Price per Gram]],4)=" USD",VALUE(LEFT(Table2[[#This Row],[21K Gold Price per Gram]],LEN(Table2[[#This Row],[21K Gold Price per Gram]])-4)))</f>
        <v>53</v>
      </c>
    </row>
    <row r="819" spans="1:11" x14ac:dyDescent="0.3">
      <c r="A819" s="1">
        <v>44686</v>
      </c>
      <c r="B819" t="s">
        <v>743</v>
      </c>
      <c r="C819" s="6">
        <f>IF(
    RIGHT(Table1[[#This Row],[21K Gold Price per Gram]],4)=" EGP",
    VALUE(LEFT(Table1[[#This Row],[21K Gold Price per Gram]], LEN(Table1[[#This Row],[21K Gold Price per Gram]])-4)))</f>
        <v>977.1</v>
      </c>
      <c r="I819" s="1">
        <v>44684</v>
      </c>
      <c r="J819" t="s">
        <v>1357</v>
      </c>
      <c r="K819" s="6">
        <f>IF(RIGHT(Table2[[#This Row],[21K Gold Price per Gram]],4)=" USD",VALUE(LEFT(Table2[[#This Row],[21K Gold Price per Gram]],LEN(Table2[[#This Row],[21K Gold Price per Gram]])-4)))</f>
        <v>52.4</v>
      </c>
    </row>
    <row r="820" spans="1:11" x14ac:dyDescent="0.3">
      <c r="A820" s="1">
        <v>44685</v>
      </c>
      <c r="B820" t="s">
        <v>744</v>
      </c>
      <c r="C820" s="6">
        <f>IF(
    RIGHT(Table1[[#This Row],[21K Gold Price per Gram]],4)=" EGP",
    VALUE(LEFT(Table1[[#This Row],[21K Gold Price per Gram]], LEN(Table1[[#This Row],[21K Gold Price per Gram]])-4)))</f>
        <v>974.8</v>
      </c>
      <c r="I820" s="1">
        <v>44683</v>
      </c>
      <c r="J820" t="s">
        <v>1350</v>
      </c>
      <c r="K820" s="6">
        <f>IF(RIGHT(Table2[[#This Row],[21K Gold Price per Gram]],4)=" USD",VALUE(LEFT(Table2[[#This Row],[21K Gold Price per Gram]],LEN(Table2[[#This Row],[21K Gold Price per Gram]])-4)))</f>
        <v>52.3</v>
      </c>
    </row>
    <row r="821" spans="1:11" x14ac:dyDescent="0.3">
      <c r="A821" s="1">
        <v>44684</v>
      </c>
      <c r="B821" t="s">
        <v>745</v>
      </c>
      <c r="C821" s="6">
        <f>IF(
    RIGHT(Table1[[#This Row],[21K Gold Price per Gram]],4)=" EGP",
    VALUE(LEFT(Table1[[#This Row],[21K Gold Price per Gram]], LEN(Table1[[#This Row],[21K Gold Price per Gram]])-4)))</f>
        <v>978.3</v>
      </c>
      <c r="I821" s="1">
        <v>44682</v>
      </c>
      <c r="J821" t="s">
        <v>1366</v>
      </c>
      <c r="K821" s="6">
        <f>IF(RIGHT(Table2[[#This Row],[21K Gold Price per Gram]],4)=" USD",VALUE(LEFT(Table2[[#This Row],[21K Gold Price per Gram]],LEN(Table2[[#This Row],[21K Gold Price per Gram]])-4)))</f>
        <v>53.3</v>
      </c>
    </row>
    <row r="822" spans="1:11" x14ac:dyDescent="0.3">
      <c r="A822" s="1">
        <v>44683</v>
      </c>
      <c r="B822" t="s">
        <v>746</v>
      </c>
      <c r="C822" s="6">
        <f>IF(
    RIGHT(Table1[[#This Row],[21K Gold Price per Gram]],4)=" EGP",
    VALUE(LEFT(Table1[[#This Row],[21K Gold Price per Gram]], LEN(Table1[[#This Row],[21K Gold Price per Gram]])-4)))</f>
        <v>969.1</v>
      </c>
      <c r="I822" s="1">
        <v>44681</v>
      </c>
      <c r="J822" t="s">
        <v>1366</v>
      </c>
      <c r="K822" s="6">
        <f>IF(RIGHT(Table2[[#This Row],[21K Gold Price per Gram]],4)=" USD",VALUE(LEFT(Table2[[#This Row],[21K Gold Price per Gram]],LEN(Table2[[#This Row],[21K Gold Price per Gram]])-4)))</f>
        <v>53.3</v>
      </c>
    </row>
    <row r="823" spans="1:11" x14ac:dyDescent="0.3">
      <c r="A823" s="1">
        <v>44682</v>
      </c>
      <c r="B823" t="s">
        <v>747</v>
      </c>
      <c r="C823" s="6">
        <f>IF(
    RIGHT(Table1[[#This Row],[21K Gold Price per Gram]],4)=" EGP",
    VALUE(LEFT(Table1[[#This Row],[21K Gold Price per Gram]], LEN(Table1[[#This Row],[21K Gold Price per Gram]])-4)))</f>
        <v>967.1</v>
      </c>
      <c r="I823" s="1">
        <v>44680</v>
      </c>
      <c r="J823" t="s">
        <v>1366</v>
      </c>
      <c r="K823" s="6">
        <f>IF(RIGHT(Table2[[#This Row],[21K Gold Price per Gram]],4)=" USD",VALUE(LEFT(Table2[[#This Row],[21K Gold Price per Gram]],LEN(Table2[[#This Row],[21K Gold Price per Gram]])-4)))</f>
        <v>53.3</v>
      </c>
    </row>
    <row r="824" spans="1:11" x14ac:dyDescent="0.3">
      <c r="A824" s="1">
        <v>44681</v>
      </c>
      <c r="B824" t="s">
        <v>748</v>
      </c>
      <c r="C824" s="6">
        <f>IF(
    RIGHT(Table1[[#This Row],[21K Gold Price per Gram]],4)=" EGP",
    VALUE(LEFT(Table1[[#This Row],[21K Gold Price per Gram]], LEN(Table1[[#This Row],[21K Gold Price per Gram]])-4)))</f>
        <v>985.1</v>
      </c>
      <c r="I824" s="1">
        <v>44679</v>
      </c>
      <c r="J824" t="s">
        <v>1366</v>
      </c>
      <c r="K824" s="6">
        <f>IF(RIGHT(Table2[[#This Row],[21K Gold Price per Gram]],4)=" USD",VALUE(LEFT(Table2[[#This Row],[21K Gold Price per Gram]],LEN(Table2[[#This Row],[21K Gold Price per Gram]])-4)))</f>
        <v>53.3</v>
      </c>
    </row>
    <row r="825" spans="1:11" x14ac:dyDescent="0.3">
      <c r="A825" s="1">
        <v>44680</v>
      </c>
      <c r="B825" t="s">
        <v>748</v>
      </c>
      <c r="C825" s="6">
        <f>IF(
    RIGHT(Table1[[#This Row],[21K Gold Price per Gram]],4)=" EGP",
    VALUE(LEFT(Table1[[#This Row],[21K Gold Price per Gram]], LEN(Table1[[#This Row],[21K Gold Price per Gram]])-4)))</f>
        <v>985.1</v>
      </c>
      <c r="I825" s="1">
        <v>44678</v>
      </c>
      <c r="J825" t="s">
        <v>1425</v>
      </c>
      <c r="K825" s="6">
        <f>IF(RIGHT(Table2[[#This Row],[21K Gold Price per Gram]],4)=" USD",VALUE(LEFT(Table2[[#This Row],[21K Gold Price per Gram]],LEN(Table2[[#This Row],[21K Gold Price per Gram]])-4)))</f>
        <v>53</v>
      </c>
    </row>
    <row r="826" spans="1:11" x14ac:dyDescent="0.3">
      <c r="A826" s="1">
        <v>44679</v>
      </c>
      <c r="B826" t="s">
        <v>749</v>
      </c>
      <c r="C826" s="6">
        <f>IF(
    RIGHT(Table1[[#This Row],[21K Gold Price per Gram]],4)=" EGP",
    VALUE(LEFT(Table1[[#This Row],[21K Gold Price per Gram]], LEN(Table1[[#This Row],[21K Gold Price per Gram]])-4)))</f>
        <v>984.9</v>
      </c>
      <c r="I826" s="1">
        <v>44677</v>
      </c>
      <c r="J826" t="s">
        <v>1359</v>
      </c>
      <c r="K826" s="6">
        <f>IF(RIGHT(Table2[[#This Row],[21K Gold Price per Gram]],4)=" USD",VALUE(LEFT(Table2[[#This Row],[21K Gold Price per Gram]],LEN(Table2[[#This Row],[21K Gold Price per Gram]])-4)))</f>
        <v>53.4</v>
      </c>
    </row>
    <row r="827" spans="1:11" x14ac:dyDescent="0.3">
      <c r="A827" s="1">
        <v>44678</v>
      </c>
      <c r="B827" t="s">
        <v>750</v>
      </c>
      <c r="C827" s="6">
        <f>IF(
    RIGHT(Table1[[#This Row],[21K Gold Price per Gram]],4)=" EGP",
    VALUE(LEFT(Table1[[#This Row],[21K Gold Price per Gram]], LEN(Table1[[#This Row],[21K Gold Price per Gram]])-4)))</f>
        <v>984.4</v>
      </c>
      <c r="I827" s="1">
        <v>44676</v>
      </c>
      <c r="J827" t="s">
        <v>1366</v>
      </c>
      <c r="K827" s="6">
        <f>IF(RIGHT(Table2[[#This Row],[21K Gold Price per Gram]],4)=" USD",VALUE(LEFT(Table2[[#This Row],[21K Gold Price per Gram]],LEN(Table2[[#This Row],[21K Gold Price per Gram]])-4)))</f>
        <v>53.3</v>
      </c>
    </row>
    <row r="828" spans="1:11" x14ac:dyDescent="0.3">
      <c r="A828" s="1">
        <v>44677</v>
      </c>
      <c r="B828" t="s">
        <v>751</v>
      </c>
      <c r="C828" s="6">
        <f>IF(
    RIGHT(Table1[[#This Row],[21K Gold Price per Gram]],4)=" EGP",
    VALUE(LEFT(Table1[[#This Row],[21K Gold Price per Gram]], LEN(Table1[[#This Row],[21K Gold Price per Gram]])-4)))</f>
        <v>979.4</v>
      </c>
      <c r="I828" s="1">
        <v>44675</v>
      </c>
      <c r="J828" t="s">
        <v>1337</v>
      </c>
      <c r="K828" s="6">
        <f>IF(RIGHT(Table2[[#This Row],[21K Gold Price per Gram]],4)=" USD",VALUE(LEFT(Table2[[#This Row],[21K Gold Price per Gram]],LEN(Table2[[#This Row],[21K Gold Price per Gram]])-4)))</f>
        <v>54.3</v>
      </c>
    </row>
    <row r="829" spans="1:11" x14ac:dyDescent="0.3">
      <c r="A829" s="1">
        <v>44676</v>
      </c>
      <c r="B829" t="s">
        <v>752</v>
      </c>
      <c r="C829" s="6">
        <f>IF(
    RIGHT(Table1[[#This Row],[21K Gold Price per Gram]],4)=" EGP",
    VALUE(LEFT(Table1[[#This Row],[21K Gold Price per Gram]], LEN(Table1[[#This Row],[21K Gold Price per Gram]])-4)))</f>
        <v>989.1</v>
      </c>
      <c r="I829" s="1">
        <v>44674</v>
      </c>
      <c r="J829" t="s">
        <v>1337</v>
      </c>
      <c r="K829" s="6">
        <f>IF(RIGHT(Table2[[#This Row],[21K Gold Price per Gram]],4)=" USD",VALUE(LEFT(Table2[[#This Row],[21K Gold Price per Gram]],LEN(Table2[[#This Row],[21K Gold Price per Gram]])-4)))</f>
        <v>54.3</v>
      </c>
    </row>
    <row r="830" spans="1:11" x14ac:dyDescent="0.3">
      <c r="A830" s="1">
        <v>44675</v>
      </c>
      <c r="B830" t="s">
        <v>753</v>
      </c>
      <c r="C830" s="6">
        <f>IF(
    RIGHT(Table1[[#This Row],[21K Gold Price per Gram]],4)=" EGP",
    VALUE(LEFT(Table1[[#This Row],[21K Gold Price per Gram]], LEN(Table1[[#This Row],[21K Gold Price per Gram]])-4)))</f>
        <v>989.8</v>
      </c>
      <c r="I830" s="1">
        <v>44673</v>
      </c>
      <c r="J830" t="s">
        <v>1337</v>
      </c>
      <c r="K830" s="6">
        <f>IF(RIGHT(Table2[[#This Row],[21K Gold Price per Gram]],4)=" USD",VALUE(LEFT(Table2[[#This Row],[21K Gold Price per Gram]],LEN(Table2[[#This Row],[21K Gold Price per Gram]])-4)))</f>
        <v>54.3</v>
      </c>
    </row>
    <row r="831" spans="1:11" x14ac:dyDescent="0.3">
      <c r="A831" s="1">
        <v>44674</v>
      </c>
      <c r="B831" t="s">
        <v>754</v>
      </c>
      <c r="C831" s="6">
        <f>IF(
    RIGHT(Table1[[#This Row],[21K Gold Price per Gram]],4)=" EGP",
    VALUE(LEFT(Table1[[#This Row],[21K Gold Price per Gram]], LEN(Table1[[#This Row],[21K Gold Price per Gram]])-4)))</f>
        <v>1004.3</v>
      </c>
      <c r="I831" s="1">
        <v>44672</v>
      </c>
      <c r="J831" t="s">
        <v>1344</v>
      </c>
      <c r="K831" s="6">
        <f>IF(RIGHT(Table2[[#This Row],[21K Gold Price per Gram]],4)=" USD",VALUE(LEFT(Table2[[#This Row],[21K Gold Price per Gram]],LEN(Table2[[#This Row],[21K Gold Price per Gram]])-4)))</f>
        <v>54.8</v>
      </c>
    </row>
    <row r="832" spans="1:11" x14ac:dyDescent="0.3">
      <c r="A832" s="1">
        <v>44673</v>
      </c>
      <c r="B832" t="s">
        <v>755</v>
      </c>
      <c r="C832" s="6">
        <f>IF(
    RIGHT(Table1[[#This Row],[21K Gold Price per Gram]],4)=" EGP",
    VALUE(LEFT(Table1[[#This Row],[21K Gold Price per Gram]], LEN(Table1[[#This Row],[21K Gold Price per Gram]])-4)))</f>
        <v>1008.8</v>
      </c>
      <c r="I832" s="1">
        <v>44671</v>
      </c>
      <c r="J832" t="s">
        <v>1370</v>
      </c>
      <c r="K832" s="6">
        <f>IF(RIGHT(Table2[[#This Row],[21K Gold Price per Gram]],4)=" USD",VALUE(LEFT(Table2[[#This Row],[21K Gold Price per Gram]],LEN(Table2[[#This Row],[21K Gold Price per Gram]])-4)))</f>
        <v>54.9</v>
      </c>
    </row>
    <row r="833" spans="1:11" x14ac:dyDescent="0.3">
      <c r="A833" s="1">
        <v>44672</v>
      </c>
      <c r="B833" t="s">
        <v>756</v>
      </c>
      <c r="C833" s="6">
        <f>IF(
    RIGHT(Table1[[#This Row],[21K Gold Price per Gram]],4)=" EGP",
    VALUE(LEFT(Table1[[#This Row],[21K Gold Price per Gram]], LEN(Table1[[#This Row],[21K Gold Price per Gram]])-4)))</f>
        <v>1009</v>
      </c>
      <c r="I833" s="1">
        <v>44670</v>
      </c>
      <c r="J833" t="s">
        <v>1335</v>
      </c>
      <c r="K833" s="6">
        <f>IF(RIGHT(Table2[[#This Row],[21K Gold Price per Gram]],4)=" USD",VALUE(LEFT(Table2[[#This Row],[21K Gold Price per Gram]],LEN(Table2[[#This Row],[21K Gold Price per Gram]])-4)))</f>
        <v>54.7</v>
      </c>
    </row>
    <row r="834" spans="1:11" x14ac:dyDescent="0.3">
      <c r="A834" s="1">
        <v>44671</v>
      </c>
      <c r="B834" t="s">
        <v>757</v>
      </c>
      <c r="C834" s="6">
        <f>IF(
    RIGHT(Table1[[#This Row],[21K Gold Price per Gram]],4)=" EGP",
    VALUE(LEFT(Table1[[#This Row],[21K Gold Price per Gram]], LEN(Table1[[#This Row],[21K Gold Price per Gram]])-4)))</f>
        <v>1018.3</v>
      </c>
      <c r="I834" s="1">
        <v>44669</v>
      </c>
      <c r="J834" t="s">
        <v>1371</v>
      </c>
      <c r="K834" s="6">
        <f>IF(RIGHT(Table2[[#This Row],[21K Gold Price per Gram]],4)=" USD",VALUE(LEFT(Table2[[#This Row],[21K Gold Price per Gram]],LEN(Table2[[#This Row],[21K Gold Price per Gram]])-4)))</f>
        <v>55.5</v>
      </c>
    </row>
    <row r="835" spans="1:11" x14ac:dyDescent="0.3">
      <c r="A835" s="1">
        <v>44670</v>
      </c>
      <c r="B835" t="s">
        <v>758</v>
      </c>
      <c r="C835" s="6">
        <f>IF(
    RIGHT(Table1[[#This Row],[21K Gold Price per Gram]],4)=" EGP",
    VALUE(LEFT(Table1[[#This Row],[21K Gold Price per Gram]], LEN(Table1[[#This Row],[21K Gold Price per Gram]])-4)))</f>
        <v>1015.7</v>
      </c>
      <c r="I835" s="1">
        <v>44668</v>
      </c>
      <c r="J835" t="s">
        <v>1343</v>
      </c>
      <c r="K835" s="6">
        <f>IF(RIGHT(Table2[[#This Row],[21K Gold Price per Gram]],4)=" USD",VALUE(LEFT(Table2[[#This Row],[21K Gold Price per Gram]],LEN(Table2[[#This Row],[21K Gold Price per Gram]])-4)))</f>
        <v>55.4</v>
      </c>
    </row>
    <row r="836" spans="1:11" x14ac:dyDescent="0.3">
      <c r="A836" s="1">
        <v>44669</v>
      </c>
      <c r="B836" t="s">
        <v>759</v>
      </c>
      <c r="C836" s="6">
        <f>IF(
    RIGHT(Table1[[#This Row],[21K Gold Price per Gram]],4)=" EGP",
    VALUE(LEFT(Table1[[#This Row],[21K Gold Price per Gram]], LEN(Table1[[#This Row],[21K Gold Price per Gram]])-4)))</f>
        <v>1010.7</v>
      </c>
      <c r="I836" s="1">
        <v>44667</v>
      </c>
      <c r="J836" t="s">
        <v>1343</v>
      </c>
      <c r="K836" s="6">
        <f>IF(RIGHT(Table2[[#This Row],[21K Gold Price per Gram]],4)=" USD",VALUE(LEFT(Table2[[#This Row],[21K Gold Price per Gram]],LEN(Table2[[#This Row],[21K Gold Price per Gram]])-4)))</f>
        <v>55.4</v>
      </c>
    </row>
    <row r="837" spans="1:11" x14ac:dyDescent="0.3">
      <c r="A837" s="1">
        <v>44668</v>
      </c>
      <c r="B837" t="s">
        <v>760</v>
      </c>
      <c r="C837" s="6">
        <f>IF(
    RIGHT(Table1[[#This Row],[21K Gold Price per Gram]],4)=" EGP",
    VALUE(LEFT(Table1[[#This Row],[21K Gold Price per Gram]], LEN(Table1[[#This Row],[21K Gold Price per Gram]])-4)))</f>
        <v>1033.8</v>
      </c>
      <c r="I837" s="1">
        <v>44666</v>
      </c>
      <c r="J837" t="s">
        <v>1343</v>
      </c>
      <c r="K837" s="6">
        <f>IF(RIGHT(Table2[[#This Row],[21K Gold Price per Gram]],4)=" USD",VALUE(LEFT(Table2[[#This Row],[21K Gold Price per Gram]],LEN(Table2[[#This Row],[21K Gold Price per Gram]])-4)))</f>
        <v>55.4</v>
      </c>
    </row>
    <row r="838" spans="1:11" x14ac:dyDescent="0.3">
      <c r="A838" s="1">
        <v>44667</v>
      </c>
      <c r="B838" t="s">
        <v>761</v>
      </c>
      <c r="C838" s="6">
        <f>IF(
    RIGHT(Table1[[#This Row],[21K Gold Price per Gram]],4)=" EGP",
    VALUE(LEFT(Table1[[#This Row],[21K Gold Price per Gram]], LEN(Table1[[#This Row],[21K Gold Price per Gram]])-4)))</f>
        <v>1022.6</v>
      </c>
      <c r="I838" s="1">
        <v>44665</v>
      </c>
      <c r="J838" t="s">
        <v>1343</v>
      </c>
      <c r="K838" s="6">
        <f>IF(RIGHT(Table2[[#This Row],[21K Gold Price per Gram]],4)=" USD",VALUE(LEFT(Table2[[#This Row],[21K Gold Price per Gram]],LEN(Table2[[#This Row],[21K Gold Price per Gram]])-4)))</f>
        <v>55.4</v>
      </c>
    </row>
    <row r="839" spans="1:11" x14ac:dyDescent="0.3">
      <c r="A839" s="1">
        <v>44666</v>
      </c>
      <c r="B839" t="s">
        <v>762</v>
      </c>
      <c r="C839" s="6">
        <f>IF(
    RIGHT(Table1[[#This Row],[21K Gold Price per Gram]],4)=" EGP",
    VALUE(LEFT(Table1[[#This Row],[21K Gold Price per Gram]], LEN(Table1[[#This Row],[21K Gold Price per Gram]])-4)))</f>
        <v>1022</v>
      </c>
      <c r="I839" s="1">
        <v>44664</v>
      </c>
      <c r="J839" t="s">
        <v>1371</v>
      </c>
      <c r="K839" s="6">
        <f>IF(RIGHT(Table2[[#This Row],[21K Gold Price per Gram]],4)=" USD",VALUE(LEFT(Table2[[#This Row],[21K Gold Price per Gram]],LEN(Table2[[#This Row],[21K Gold Price per Gram]])-4)))</f>
        <v>55.5</v>
      </c>
    </row>
    <row r="840" spans="1:11" x14ac:dyDescent="0.3">
      <c r="A840" s="1">
        <v>44665</v>
      </c>
      <c r="B840" t="s">
        <v>763</v>
      </c>
      <c r="C840" s="6">
        <f>IF(
    RIGHT(Table1[[#This Row],[21K Gold Price per Gram]],4)=" EGP",
    VALUE(LEFT(Table1[[#This Row],[21K Gold Price per Gram]], LEN(Table1[[#This Row],[21K Gold Price per Gram]])-4)))</f>
        <v>1021.9</v>
      </c>
      <c r="I840" s="1">
        <v>44663</v>
      </c>
      <c r="J840" t="s">
        <v>1334</v>
      </c>
      <c r="K840" s="6">
        <f>IF(RIGHT(Table2[[#This Row],[21K Gold Price per Gram]],4)=" USD",VALUE(LEFT(Table2[[#This Row],[21K Gold Price per Gram]],LEN(Table2[[#This Row],[21K Gold Price per Gram]])-4)))</f>
        <v>55.2</v>
      </c>
    </row>
    <row r="841" spans="1:11" x14ac:dyDescent="0.3">
      <c r="A841" s="1">
        <v>44664</v>
      </c>
      <c r="B841" t="s">
        <v>764</v>
      </c>
      <c r="C841" s="6">
        <f>IF(
    RIGHT(Table1[[#This Row],[21K Gold Price per Gram]],4)=" EGP",
    VALUE(LEFT(Table1[[#This Row],[21K Gold Price per Gram]], LEN(Table1[[#This Row],[21K Gold Price per Gram]])-4)))</f>
        <v>1019.2</v>
      </c>
      <c r="I841" s="1">
        <v>44662</v>
      </c>
      <c r="J841" t="s">
        <v>1370</v>
      </c>
      <c r="K841" s="6">
        <f>IF(RIGHT(Table2[[#This Row],[21K Gold Price per Gram]],4)=" USD",VALUE(LEFT(Table2[[#This Row],[21K Gold Price per Gram]],LEN(Table2[[#This Row],[21K Gold Price per Gram]])-4)))</f>
        <v>54.9</v>
      </c>
    </row>
    <row r="842" spans="1:11" x14ac:dyDescent="0.3">
      <c r="A842" s="1">
        <v>44663</v>
      </c>
      <c r="B842" t="s">
        <v>765</v>
      </c>
      <c r="C842" s="6">
        <f>IF(
    RIGHT(Table1[[#This Row],[21K Gold Price per Gram]],4)=" EGP",
    VALUE(LEFT(Table1[[#This Row],[21K Gold Price per Gram]], LEN(Table1[[#This Row],[21K Gold Price per Gram]])-4)))</f>
        <v>1022.3</v>
      </c>
      <c r="I842" s="1">
        <v>44661</v>
      </c>
      <c r="J842" t="s">
        <v>1335</v>
      </c>
      <c r="K842" s="6">
        <f>IF(RIGHT(Table2[[#This Row],[21K Gold Price per Gram]],4)=" USD",VALUE(LEFT(Table2[[#This Row],[21K Gold Price per Gram]],LEN(Table2[[#This Row],[21K Gold Price per Gram]])-4)))</f>
        <v>54.7</v>
      </c>
    </row>
    <row r="843" spans="1:11" x14ac:dyDescent="0.3">
      <c r="A843" s="1">
        <v>44662</v>
      </c>
      <c r="B843" t="s">
        <v>762</v>
      </c>
      <c r="C843" s="6">
        <f>IF(
    RIGHT(Table1[[#This Row],[21K Gold Price per Gram]],4)=" EGP",
    VALUE(LEFT(Table1[[#This Row],[21K Gold Price per Gram]], LEN(Table1[[#This Row],[21K Gold Price per Gram]])-4)))</f>
        <v>1022</v>
      </c>
      <c r="I843" s="1">
        <v>44660</v>
      </c>
      <c r="J843" t="s">
        <v>1335</v>
      </c>
      <c r="K843" s="6">
        <f>IF(RIGHT(Table2[[#This Row],[21K Gold Price per Gram]],4)=" USD",VALUE(LEFT(Table2[[#This Row],[21K Gold Price per Gram]],LEN(Table2[[#This Row],[21K Gold Price per Gram]])-4)))</f>
        <v>54.7</v>
      </c>
    </row>
    <row r="844" spans="1:11" x14ac:dyDescent="0.3">
      <c r="A844" s="1">
        <v>44661</v>
      </c>
      <c r="B844" t="s">
        <v>766</v>
      </c>
      <c r="C844" s="6">
        <f>IF(
    RIGHT(Table1[[#This Row],[21K Gold Price per Gram]],4)=" EGP",
    VALUE(LEFT(Table1[[#This Row],[21K Gold Price per Gram]], LEN(Table1[[#This Row],[21K Gold Price per Gram]])-4)))</f>
        <v>1012.2</v>
      </c>
      <c r="I844" s="1">
        <v>44659</v>
      </c>
      <c r="J844" t="s">
        <v>1335</v>
      </c>
      <c r="K844" s="6">
        <f>IF(RIGHT(Table2[[#This Row],[21K Gold Price per Gram]],4)=" USD",VALUE(LEFT(Table2[[#This Row],[21K Gold Price per Gram]],LEN(Table2[[#This Row],[21K Gold Price per Gram]])-4)))</f>
        <v>54.7</v>
      </c>
    </row>
    <row r="845" spans="1:11" x14ac:dyDescent="0.3">
      <c r="A845" s="1">
        <v>44660</v>
      </c>
      <c r="B845" t="s">
        <v>767</v>
      </c>
      <c r="C845" s="6">
        <f>IF(
    RIGHT(Table1[[#This Row],[21K Gold Price per Gram]],4)=" EGP",
    VALUE(LEFT(Table1[[#This Row],[21K Gold Price per Gram]], LEN(Table1[[#This Row],[21K Gold Price per Gram]])-4)))</f>
        <v>998.1</v>
      </c>
      <c r="I845" s="1">
        <v>44658</v>
      </c>
      <c r="J845" t="s">
        <v>1337</v>
      </c>
      <c r="K845" s="6">
        <f>IF(RIGHT(Table2[[#This Row],[21K Gold Price per Gram]],4)=" USD",VALUE(LEFT(Table2[[#This Row],[21K Gold Price per Gram]],LEN(Table2[[#This Row],[21K Gold Price per Gram]])-4)))</f>
        <v>54.3</v>
      </c>
    </row>
    <row r="846" spans="1:11" x14ac:dyDescent="0.3">
      <c r="A846" s="1">
        <v>44659</v>
      </c>
      <c r="B846" t="s">
        <v>768</v>
      </c>
      <c r="C846" s="6">
        <f>IF(
    RIGHT(Table1[[#This Row],[21K Gold Price per Gram]],4)=" EGP",
    VALUE(LEFT(Table1[[#This Row],[21K Gold Price per Gram]], LEN(Table1[[#This Row],[21K Gold Price per Gram]])-4)))</f>
        <v>1003.4</v>
      </c>
      <c r="I846" s="1">
        <v>44657</v>
      </c>
      <c r="J846" t="s">
        <v>1361</v>
      </c>
      <c r="K846" s="6">
        <f>IF(RIGHT(Table2[[#This Row],[21K Gold Price per Gram]],4)=" USD",VALUE(LEFT(Table2[[#This Row],[21K Gold Price per Gram]],LEN(Table2[[#This Row],[21K Gold Price per Gram]])-4)))</f>
        <v>54.1</v>
      </c>
    </row>
    <row r="847" spans="1:11" x14ac:dyDescent="0.3">
      <c r="A847" s="1">
        <v>44658</v>
      </c>
      <c r="B847" t="s">
        <v>768</v>
      </c>
      <c r="C847" s="6">
        <f>IF(
    RIGHT(Table1[[#This Row],[21K Gold Price per Gram]],4)=" EGP",
    VALUE(LEFT(Table1[[#This Row],[21K Gold Price per Gram]], LEN(Table1[[#This Row],[21K Gold Price per Gram]])-4)))</f>
        <v>1003.4</v>
      </c>
      <c r="I847" s="1">
        <v>44656</v>
      </c>
      <c r="J847" t="s">
        <v>1345</v>
      </c>
      <c r="K847" s="6">
        <f>IF(RIGHT(Table2[[#This Row],[21K Gold Price per Gram]],4)=" USD",VALUE(LEFT(Table2[[#This Row],[21K Gold Price per Gram]],LEN(Table2[[#This Row],[21K Gold Price per Gram]])-4)))</f>
        <v>54</v>
      </c>
    </row>
    <row r="848" spans="1:11" x14ac:dyDescent="0.3">
      <c r="A848" s="1">
        <v>44657</v>
      </c>
      <c r="B848" t="s">
        <v>769</v>
      </c>
      <c r="C848" s="6">
        <f>IF(
    RIGHT(Table1[[#This Row],[21K Gold Price per Gram]],4)=" EGP",
    VALUE(LEFT(Table1[[#This Row],[21K Gold Price per Gram]], LEN(Table1[[#This Row],[21K Gold Price per Gram]])-4)))</f>
        <v>995.3</v>
      </c>
      <c r="I848" s="1">
        <v>44655</v>
      </c>
      <c r="J848" t="s">
        <v>1337</v>
      </c>
      <c r="K848" s="6">
        <f>IF(RIGHT(Table2[[#This Row],[21K Gold Price per Gram]],4)=" USD",VALUE(LEFT(Table2[[#This Row],[21K Gold Price per Gram]],LEN(Table2[[#This Row],[21K Gold Price per Gram]])-4)))</f>
        <v>54.3</v>
      </c>
    </row>
    <row r="849" spans="1:11" x14ac:dyDescent="0.3">
      <c r="A849" s="1">
        <v>44657</v>
      </c>
      <c r="B849" t="s">
        <v>770</v>
      </c>
      <c r="C849" s="6">
        <f>IF(
    RIGHT(Table1[[#This Row],[21K Gold Price per Gram]],4)=" EGP",
    VALUE(LEFT(Table1[[#This Row],[21K Gold Price per Gram]], LEN(Table1[[#This Row],[21K Gold Price per Gram]])-4)))</f>
        <v>990.4</v>
      </c>
      <c r="I849" s="1">
        <v>44654</v>
      </c>
      <c r="J849" t="s">
        <v>1361</v>
      </c>
      <c r="K849" s="6">
        <f>IF(RIGHT(Table2[[#This Row],[21K Gold Price per Gram]],4)=" USD",VALUE(LEFT(Table2[[#This Row],[21K Gold Price per Gram]],LEN(Table2[[#This Row],[21K Gold Price per Gram]])-4)))</f>
        <v>54.1</v>
      </c>
    </row>
    <row r="850" spans="1:11" x14ac:dyDescent="0.3">
      <c r="A850" s="1">
        <v>44656</v>
      </c>
      <c r="B850" t="s">
        <v>771</v>
      </c>
      <c r="C850" s="6">
        <f>IF(
    RIGHT(Table1[[#This Row],[21K Gold Price per Gram]],4)=" EGP",
    VALUE(LEFT(Table1[[#This Row],[21K Gold Price per Gram]], LEN(Table1[[#This Row],[21K Gold Price per Gram]])-4)))</f>
        <v>990.1</v>
      </c>
      <c r="I850" s="1">
        <v>44653</v>
      </c>
      <c r="J850" t="s">
        <v>1361</v>
      </c>
      <c r="K850" s="6">
        <f>IF(RIGHT(Table2[[#This Row],[21K Gold Price per Gram]],4)=" USD",VALUE(LEFT(Table2[[#This Row],[21K Gold Price per Gram]],LEN(Table2[[#This Row],[21K Gold Price per Gram]])-4)))</f>
        <v>54.1</v>
      </c>
    </row>
    <row r="851" spans="1:11" x14ac:dyDescent="0.3">
      <c r="A851" s="1">
        <v>44655</v>
      </c>
      <c r="B851" t="s">
        <v>772</v>
      </c>
      <c r="C851" s="6">
        <f>IF(
    RIGHT(Table1[[#This Row],[21K Gold Price per Gram]],4)=" EGP",
    VALUE(LEFT(Table1[[#This Row],[21K Gold Price per Gram]], LEN(Table1[[#This Row],[21K Gold Price per Gram]])-4)))</f>
        <v>985.2</v>
      </c>
      <c r="I851" s="1">
        <v>44652</v>
      </c>
      <c r="J851" t="s">
        <v>1361</v>
      </c>
      <c r="K851" s="6">
        <f>IF(RIGHT(Table2[[#This Row],[21K Gold Price per Gram]],4)=" USD",VALUE(LEFT(Table2[[#This Row],[21K Gold Price per Gram]],LEN(Table2[[#This Row],[21K Gold Price per Gram]])-4)))</f>
        <v>54.1</v>
      </c>
    </row>
    <row r="852" spans="1:11" x14ac:dyDescent="0.3">
      <c r="A852" s="1">
        <v>44654</v>
      </c>
      <c r="B852" t="s">
        <v>773</v>
      </c>
      <c r="C852" s="6">
        <f>IF(
    RIGHT(Table1[[#This Row],[21K Gold Price per Gram]],4)=" EGP",
    VALUE(LEFT(Table1[[#This Row],[21K Gold Price per Gram]], LEN(Table1[[#This Row],[21K Gold Price per Gram]])-4)))</f>
        <v>990.3</v>
      </c>
      <c r="I852" s="1">
        <v>44651</v>
      </c>
      <c r="J852" t="s">
        <v>1365</v>
      </c>
      <c r="K852" s="6">
        <f>IF(RIGHT(Table2[[#This Row],[21K Gold Price per Gram]],4)=" USD",VALUE(LEFT(Table2[[#This Row],[21K Gold Price per Gram]],LEN(Table2[[#This Row],[21K Gold Price per Gram]])-4)))</f>
        <v>54.6</v>
      </c>
    </row>
    <row r="853" spans="1:11" x14ac:dyDescent="0.3">
      <c r="A853" s="1">
        <v>44653</v>
      </c>
      <c r="B853" t="s">
        <v>774</v>
      </c>
      <c r="C853" s="6">
        <f>IF(
    RIGHT(Table1[[#This Row],[21K Gold Price per Gram]],4)=" EGP",
    VALUE(LEFT(Table1[[#This Row],[21K Gold Price per Gram]], LEN(Table1[[#This Row],[21K Gold Price per Gram]])-4)))</f>
        <v>990.2</v>
      </c>
      <c r="I853" s="1">
        <v>44650</v>
      </c>
      <c r="J853" t="s">
        <v>1336</v>
      </c>
      <c r="K853" s="6">
        <f>IF(RIGHT(Table2[[#This Row],[21K Gold Price per Gram]],4)=" USD",VALUE(LEFT(Table2[[#This Row],[21K Gold Price per Gram]],LEN(Table2[[#This Row],[21K Gold Price per Gram]])-4)))</f>
        <v>54.4</v>
      </c>
    </row>
    <row r="854" spans="1:11" x14ac:dyDescent="0.3">
      <c r="A854" s="1">
        <v>44652</v>
      </c>
      <c r="B854" t="s">
        <v>752</v>
      </c>
      <c r="C854" s="6">
        <f>IF(
    RIGHT(Table1[[#This Row],[21K Gold Price per Gram]],4)=" EGP",
    VALUE(LEFT(Table1[[#This Row],[21K Gold Price per Gram]], LEN(Table1[[#This Row],[21K Gold Price per Gram]])-4)))</f>
        <v>989.1</v>
      </c>
      <c r="I854" s="1">
        <v>44649</v>
      </c>
      <c r="J854" t="s">
        <v>1346</v>
      </c>
      <c r="K854" s="6">
        <f>IF(RIGHT(Table2[[#This Row],[21K Gold Price per Gram]],4)=" USD",VALUE(LEFT(Table2[[#This Row],[21K Gold Price per Gram]],LEN(Table2[[#This Row],[21K Gold Price per Gram]])-4)))</f>
        <v>53.9</v>
      </c>
    </row>
    <row r="855" spans="1:11" x14ac:dyDescent="0.3">
      <c r="A855" s="1">
        <v>44651</v>
      </c>
      <c r="B855" t="s">
        <v>775</v>
      </c>
      <c r="C855" s="6">
        <f>IF(
    RIGHT(Table1[[#This Row],[21K Gold Price per Gram]],4)=" EGP",
    VALUE(LEFT(Table1[[#This Row],[21K Gold Price per Gram]], LEN(Table1[[#This Row],[21K Gold Price per Gram]])-4)))</f>
        <v>988.4</v>
      </c>
      <c r="I855" s="1">
        <v>44648</v>
      </c>
      <c r="J855" t="s">
        <v>1345</v>
      </c>
      <c r="K855" s="6">
        <f>IF(RIGHT(Table2[[#This Row],[21K Gold Price per Gram]],4)=" USD",VALUE(LEFT(Table2[[#This Row],[21K Gold Price per Gram]],LEN(Table2[[#This Row],[21K Gold Price per Gram]])-4)))</f>
        <v>54</v>
      </c>
    </row>
    <row r="856" spans="1:11" x14ac:dyDescent="0.3">
      <c r="A856" s="1">
        <v>44650</v>
      </c>
      <c r="B856" t="s">
        <v>776</v>
      </c>
      <c r="C856" s="6">
        <f>IF(
    RIGHT(Table1[[#This Row],[21K Gold Price per Gram]],4)=" EGP",
    VALUE(LEFT(Table1[[#This Row],[21K Gold Price per Gram]], LEN(Table1[[#This Row],[21K Gold Price per Gram]])-4)))</f>
        <v>997.6</v>
      </c>
      <c r="I856" s="1">
        <v>44647</v>
      </c>
      <c r="J856" t="s">
        <v>1338</v>
      </c>
      <c r="K856" s="6">
        <f>IF(RIGHT(Table2[[#This Row],[21K Gold Price per Gram]],4)=" USD",VALUE(LEFT(Table2[[#This Row],[21K Gold Price per Gram]],LEN(Table2[[#This Row],[21K Gold Price per Gram]])-4)))</f>
        <v>55</v>
      </c>
    </row>
    <row r="857" spans="1:11" x14ac:dyDescent="0.3">
      <c r="A857" s="1">
        <v>44649</v>
      </c>
      <c r="B857" t="s">
        <v>777</v>
      </c>
      <c r="C857" s="6">
        <f>IF(
    RIGHT(Table1[[#This Row],[21K Gold Price per Gram]],4)=" EGP",
    VALUE(LEFT(Table1[[#This Row],[21K Gold Price per Gram]], LEN(Table1[[#This Row],[21K Gold Price per Gram]])-4)))</f>
        <v>993.4</v>
      </c>
      <c r="I857" s="1">
        <v>44646</v>
      </c>
      <c r="J857" t="s">
        <v>1338</v>
      </c>
      <c r="K857" s="6">
        <f>IF(RIGHT(Table2[[#This Row],[21K Gold Price per Gram]],4)=" USD",VALUE(LEFT(Table2[[#This Row],[21K Gold Price per Gram]],LEN(Table2[[#This Row],[21K Gold Price per Gram]])-4)))</f>
        <v>55</v>
      </c>
    </row>
    <row r="858" spans="1:11" x14ac:dyDescent="0.3">
      <c r="A858" s="1">
        <v>44648</v>
      </c>
      <c r="B858" t="s">
        <v>778</v>
      </c>
      <c r="C858" s="6">
        <f>IF(
    RIGHT(Table1[[#This Row],[21K Gold Price per Gram]],4)=" EGP",
    VALUE(LEFT(Table1[[#This Row],[21K Gold Price per Gram]], LEN(Table1[[#This Row],[21K Gold Price per Gram]])-4)))</f>
        <v>987.8</v>
      </c>
      <c r="I858" s="1">
        <v>44645</v>
      </c>
      <c r="J858" t="s">
        <v>1370</v>
      </c>
      <c r="K858" s="6">
        <f>IF(RIGHT(Table2[[#This Row],[21K Gold Price per Gram]],4)=" USD",VALUE(LEFT(Table2[[#This Row],[21K Gold Price per Gram]],LEN(Table2[[#This Row],[21K Gold Price per Gram]])-4)))</f>
        <v>54.9</v>
      </c>
    </row>
    <row r="859" spans="1:11" x14ac:dyDescent="0.3">
      <c r="A859" s="1">
        <v>44647</v>
      </c>
      <c r="B859" t="s">
        <v>779</v>
      </c>
      <c r="C859" s="6">
        <f>IF(
    RIGHT(Table1[[#This Row],[21K Gold Price per Gram]],4)=" EGP",
    VALUE(LEFT(Table1[[#This Row],[21K Gold Price per Gram]], LEN(Table1[[#This Row],[21K Gold Price per Gram]])-4)))</f>
        <v>988.2</v>
      </c>
      <c r="I859" s="1">
        <v>44644</v>
      </c>
      <c r="J859" t="s">
        <v>1333</v>
      </c>
      <c r="K859" s="6">
        <f>IF(RIGHT(Table2[[#This Row],[21K Gold Price per Gram]],4)=" USD",VALUE(LEFT(Table2[[#This Row],[21K Gold Price per Gram]],LEN(Table2[[#This Row],[21K Gold Price per Gram]])-4)))</f>
        <v>55.1</v>
      </c>
    </row>
    <row r="860" spans="1:11" x14ac:dyDescent="0.3">
      <c r="A860" s="1">
        <v>44646</v>
      </c>
      <c r="B860" t="s">
        <v>780</v>
      </c>
      <c r="C860" s="6">
        <f>IF(
    RIGHT(Table1[[#This Row],[21K Gold Price per Gram]],4)=" EGP",
    VALUE(LEFT(Table1[[#This Row],[21K Gold Price per Gram]], LEN(Table1[[#This Row],[21K Gold Price per Gram]])-4)))</f>
        <v>1020.7</v>
      </c>
      <c r="I860" s="1">
        <v>44643</v>
      </c>
      <c r="J860" t="s">
        <v>1335</v>
      </c>
      <c r="K860" s="6">
        <f>IF(RIGHT(Table2[[#This Row],[21K Gold Price per Gram]],4)=" USD",VALUE(LEFT(Table2[[#This Row],[21K Gold Price per Gram]],LEN(Table2[[#This Row],[21K Gold Price per Gram]])-4)))</f>
        <v>54.7</v>
      </c>
    </row>
    <row r="861" spans="1:11" x14ac:dyDescent="0.3">
      <c r="A861" s="1">
        <v>44645</v>
      </c>
      <c r="B861" t="s">
        <v>781</v>
      </c>
      <c r="C861" s="6">
        <f>IF(
    RIGHT(Table1[[#This Row],[21K Gold Price per Gram]],4)=" EGP",
    VALUE(LEFT(Table1[[#This Row],[21K Gold Price per Gram]], LEN(Table1[[#This Row],[21K Gold Price per Gram]])-4)))</f>
        <v>1020.6</v>
      </c>
      <c r="I861" s="1">
        <v>44642</v>
      </c>
      <c r="J861" t="s">
        <v>1345</v>
      </c>
      <c r="K861" s="6">
        <f>IF(RIGHT(Table2[[#This Row],[21K Gold Price per Gram]],4)=" USD",VALUE(LEFT(Table2[[#This Row],[21K Gold Price per Gram]],LEN(Table2[[#This Row],[21K Gold Price per Gram]])-4)))</f>
        <v>54</v>
      </c>
    </row>
    <row r="862" spans="1:11" x14ac:dyDescent="0.3">
      <c r="A862" s="1">
        <v>44644</v>
      </c>
      <c r="B862" t="s">
        <v>782</v>
      </c>
      <c r="C862" s="6">
        <f>IF(
    RIGHT(Table1[[#This Row],[21K Gold Price per Gram]],4)=" EGP",
    VALUE(LEFT(Table1[[#This Row],[21K Gold Price per Gram]], LEN(Table1[[#This Row],[21K Gold Price per Gram]])-4)))</f>
        <v>1016</v>
      </c>
      <c r="I862" s="1">
        <v>44641</v>
      </c>
      <c r="J862" t="s">
        <v>1336</v>
      </c>
      <c r="K862" s="6">
        <f>IF(RIGHT(Table2[[#This Row],[21K Gold Price per Gram]],4)=" USD",VALUE(LEFT(Table2[[#This Row],[21K Gold Price per Gram]],LEN(Table2[[#This Row],[21K Gold Price per Gram]])-4)))</f>
        <v>54.4</v>
      </c>
    </row>
    <row r="863" spans="1:11" x14ac:dyDescent="0.3">
      <c r="A863" s="1">
        <v>44643</v>
      </c>
      <c r="B863" t="s">
        <v>783</v>
      </c>
      <c r="C863" s="6">
        <f>IF(
    RIGHT(Table1[[#This Row],[21K Gold Price per Gram]],4)=" EGP",
    VALUE(LEFT(Table1[[#This Row],[21K Gold Price per Gram]], LEN(Table1[[#This Row],[21K Gold Price per Gram]])-4)))</f>
        <v>1010.5</v>
      </c>
      <c r="I863" s="1">
        <v>44640</v>
      </c>
      <c r="J863" t="s">
        <v>1345</v>
      </c>
      <c r="K863" s="6">
        <f>IF(RIGHT(Table2[[#This Row],[21K Gold Price per Gram]],4)=" USD",VALUE(LEFT(Table2[[#This Row],[21K Gold Price per Gram]],LEN(Table2[[#This Row],[21K Gold Price per Gram]])-4)))</f>
        <v>54</v>
      </c>
    </row>
    <row r="864" spans="1:11" x14ac:dyDescent="0.3">
      <c r="A864" s="1">
        <v>44642</v>
      </c>
      <c r="B864" t="s">
        <v>784</v>
      </c>
      <c r="C864" s="6">
        <f>IF(
    RIGHT(Table1[[#This Row],[21K Gold Price per Gram]],4)=" EGP",
    VALUE(LEFT(Table1[[#This Row],[21K Gold Price per Gram]], LEN(Table1[[#This Row],[21K Gold Price per Gram]])-4)))</f>
        <v>1004</v>
      </c>
      <c r="I864" s="1">
        <v>44639</v>
      </c>
      <c r="J864" t="s">
        <v>1345</v>
      </c>
      <c r="K864" s="6">
        <f>IF(RIGHT(Table2[[#This Row],[21K Gold Price per Gram]],4)=" USD",VALUE(LEFT(Table2[[#This Row],[21K Gold Price per Gram]],LEN(Table2[[#This Row],[21K Gold Price per Gram]])-4)))</f>
        <v>54</v>
      </c>
    </row>
    <row r="865" spans="1:11" x14ac:dyDescent="0.3">
      <c r="A865" s="1">
        <v>44641</v>
      </c>
      <c r="B865" t="s">
        <v>785</v>
      </c>
      <c r="C865" s="6">
        <f>IF(
    RIGHT(Table1[[#This Row],[21K Gold Price per Gram]],4)=" EGP",
    VALUE(LEFT(Table1[[#This Row],[21K Gold Price per Gram]], LEN(Table1[[#This Row],[21K Gold Price per Gram]])-4)))</f>
        <v>1000.6</v>
      </c>
      <c r="I865" s="1">
        <v>44638</v>
      </c>
      <c r="J865" t="s">
        <v>1346</v>
      </c>
      <c r="K865" s="6">
        <f>IF(RIGHT(Table2[[#This Row],[21K Gold Price per Gram]],4)=" USD",VALUE(LEFT(Table2[[#This Row],[21K Gold Price per Gram]],LEN(Table2[[#This Row],[21K Gold Price per Gram]])-4)))</f>
        <v>53.9</v>
      </c>
    </row>
    <row r="866" spans="1:11" x14ac:dyDescent="0.3">
      <c r="A866" s="1">
        <v>44640</v>
      </c>
      <c r="B866" t="s">
        <v>786</v>
      </c>
      <c r="C866" s="6">
        <f>IF(
    RIGHT(Table1[[#This Row],[21K Gold Price per Gram]],4)=" EGP",
    VALUE(LEFT(Table1[[#This Row],[21K Gold Price per Gram]], LEN(Table1[[#This Row],[21K Gold Price per Gram]])-4)))</f>
        <v>990</v>
      </c>
      <c r="I866" s="1">
        <v>44637</v>
      </c>
      <c r="J866" t="s">
        <v>1336</v>
      </c>
      <c r="K866" s="6">
        <f>IF(RIGHT(Table2[[#This Row],[21K Gold Price per Gram]],4)=" USD",VALUE(LEFT(Table2[[#This Row],[21K Gold Price per Gram]],LEN(Table2[[#This Row],[21K Gold Price per Gram]])-4)))</f>
        <v>54.4</v>
      </c>
    </row>
    <row r="867" spans="1:11" x14ac:dyDescent="0.3">
      <c r="A867" s="1">
        <v>44639</v>
      </c>
      <c r="B867" t="s">
        <v>787</v>
      </c>
      <c r="C867" s="6">
        <f>IF(
    RIGHT(Table1[[#This Row],[21K Gold Price per Gram]],4)=" EGP",
    VALUE(LEFT(Table1[[#This Row],[21K Gold Price per Gram]], LEN(Table1[[#This Row],[21K Gold Price per Gram]])-4)))</f>
        <v>847.2</v>
      </c>
      <c r="I867" s="1">
        <v>44636</v>
      </c>
      <c r="J867" t="s">
        <v>1347</v>
      </c>
      <c r="K867" s="6">
        <f>IF(RIGHT(Table2[[#This Row],[21K Gold Price per Gram]],4)=" USD",VALUE(LEFT(Table2[[#This Row],[21K Gold Price per Gram]],LEN(Table2[[#This Row],[21K Gold Price per Gram]])-4)))</f>
        <v>54.2</v>
      </c>
    </row>
    <row r="868" spans="1:11" x14ac:dyDescent="0.3">
      <c r="A868" s="1">
        <v>44638</v>
      </c>
      <c r="B868" t="s">
        <v>787</v>
      </c>
      <c r="C868" s="6">
        <f>IF(
    RIGHT(Table1[[#This Row],[21K Gold Price per Gram]],4)=" EGP",
    VALUE(LEFT(Table1[[#This Row],[21K Gold Price per Gram]], LEN(Table1[[#This Row],[21K Gold Price per Gram]])-4)))</f>
        <v>847.2</v>
      </c>
      <c r="I868" s="1">
        <v>44635</v>
      </c>
      <c r="J868" t="s">
        <v>1360</v>
      </c>
      <c r="K868" s="6">
        <f>IF(RIGHT(Table2[[#This Row],[21K Gold Price per Gram]],4)=" USD",VALUE(LEFT(Table2[[#This Row],[21K Gold Price per Gram]],LEN(Table2[[#This Row],[21K Gold Price per Gram]])-4)))</f>
        <v>53.8</v>
      </c>
    </row>
    <row r="869" spans="1:11" x14ac:dyDescent="0.3">
      <c r="A869" s="1">
        <v>44637</v>
      </c>
      <c r="B869" t="s">
        <v>788</v>
      </c>
      <c r="C869" s="6">
        <f>IF(
    RIGHT(Table1[[#This Row],[21K Gold Price per Gram]],4)=" EGP",
    VALUE(LEFT(Table1[[#This Row],[21K Gold Price per Gram]], LEN(Table1[[#This Row],[21K Gold Price per Gram]])-4)))</f>
        <v>847.5</v>
      </c>
      <c r="I869" s="1">
        <v>44634</v>
      </c>
      <c r="J869" t="s">
        <v>1370</v>
      </c>
      <c r="K869" s="6">
        <f>IF(RIGHT(Table2[[#This Row],[21K Gold Price per Gram]],4)=" USD",VALUE(LEFT(Table2[[#This Row],[21K Gold Price per Gram]],LEN(Table2[[#This Row],[21K Gold Price per Gram]])-4)))</f>
        <v>54.9</v>
      </c>
    </row>
    <row r="870" spans="1:11" x14ac:dyDescent="0.3">
      <c r="A870" s="1">
        <v>44636</v>
      </c>
      <c r="B870" t="s">
        <v>789</v>
      </c>
      <c r="C870" s="6">
        <f>IF(
    RIGHT(Table1[[#This Row],[21K Gold Price per Gram]],4)=" EGP",
    VALUE(LEFT(Table1[[#This Row],[21K Gold Price per Gram]], LEN(Table1[[#This Row],[21K Gold Price per Gram]])-4)))</f>
        <v>855.1</v>
      </c>
      <c r="I870" s="1">
        <v>44633</v>
      </c>
      <c r="J870" t="s">
        <v>1340</v>
      </c>
      <c r="K870" s="6">
        <f>IF(RIGHT(Table2[[#This Row],[21K Gold Price per Gram]],4)=" USD",VALUE(LEFT(Table2[[#This Row],[21K Gold Price per Gram]],LEN(Table2[[#This Row],[21K Gold Price per Gram]])-4)))</f>
        <v>55.8</v>
      </c>
    </row>
    <row r="871" spans="1:11" x14ac:dyDescent="0.3">
      <c r="A871" s="1">
        <v>44635</v>
      </c>
      <c r="B871" t="s">
        <v>790</v>
      </c>
      <c r="C871" s="6">
        <f>IF(
    RIGHT(Table1[[#This Row],[21K Gold Price per Gram]],4)=" EGP",
    VALUE(LEFT(Table1[[#This Row],[21K Gold Price per Gram]], LEN(Table1[[#This Row],[21K Gold Price per Gram]])-4)))</f>
        <v>851.4</v>
      </c>
      <c r="I871" s="1">
        <v>44632</v>
      </c>
      <c r="J871" t="s">
        <v>1340</v>
      </c>
      <c r="K871" s="6">
        <f>IF(RIGHT(Table2[[#This Row],[21K Gold Price per Gram]],4)=" USD",VALUE(LEFT(Table2[[#This Row],[21K Gold Price per Gram]],LEN(Table2[[#This Row],[21K Gold Price per Gram]])-4)))</f>
        <v>55.8</v>
      </c>
    </row>
    <row r="872" spans="1:11" x14ac:dyDescent="0.3">
      <c r="A872" s="1">
        <v>44634</v>
      </c>
      <c r="B872" t="s">
        <v>791</v>
      </c>
      <c r="C872" s="6">
        <f>IF(
    RIGHT(Table1[[#This Row],[21K Gold Price per Gram]],4)=" EGP",
    VALUE(LEFT(Table1[[#This Row],[21K Gold Price per Gram]], LEN(Table1[[#This Row],[21K Gold Price per Gram]])-4)))</f>
        <v>845.1</v>
      </c>
      <c r="I872" s="1">
        <v>44631</v>
      </c>
      <c r="J872" t="s">
        <v>1340</v>
      </c>
      <c r="K872" s="6">
        <f>IF(RIGHT(Table2[[#This Row],[21K Gold Price per Gram]],4)=" USD",VALUE(LEFT(Table2[[#This Row],[21K Gold Price per Gram]],LEN(Table2[[#This Row],[21K Gold Price per Gram]])-4)))</f>
        <v>55.8</v>
      </c>
    </row>
    <row r="873" spans="1:11" x14ac:dyDescent="0.3">
      <c r="A873" s="1">
        <v>44633</v>
      </c>
      <c r="B873" t="s">
        <v>792</v>
      </c>
      <c r="C873" s="6">
        <f>IF(
    RIGHT(Table1[[#This Row],[21K Gold Price per Gram]],4)=" EGP",
    VALUE(LEFT(Table1[[#This Row],[21K Gold Price per Gram]], LEN(Table1[[#This Row],[21K Gold Price per Gram]])-4)))</f>
        <v>863.5</v>
      </c>
      <c r="I873" s="1">
        <v>44630</v>
      </c>
      <c r="J873" t="s">
        <v>1341</v>
      </c>
      <c r="K873" s="6">
        <f>IF(RIGHT(Table2[[#This Row],[21K Gold Price per Gram]],4)=" USD",VALUE(LEFT(Table2[[#This Row],[21K Gold Price per Gram]],LEN(Table2[[#This Row],[21K Gold Price per Gram]])-4)))</f>
        <v>56.1</v>
      </c>
    </row>
    <row r="874" spans="1:11" x14ac:dyDescent="0.3">
      <c r="A874" s="1">
        <v>44632</v>
      </c>
      <c r="B874" t="s">
        <v>793</v>
      </c>
      <c r="C874" s="6">
        <f>IF(
    RIGHT(Table1[[#This Row],[21K Gold Price per Gram]],4)=" EGP",
    VALUE(LEFT(Table1[[#This Row],[21K Gold Price per Gram]], LEN(Table1[[#This Row],[21K Gold Price per Gram]])-4)))</f>
        <v>875.8</v>
      </c>
      <c r="I874" s="1">
        <v>44629</v>
      </c>
      <c r="J874" t="s">
        <v>1340</v>
      </c>
      <c r="K874" s="6">
        <f>IF(RIGHT(Table2[[#This Row],[21K Gold Price per Gram]],4)=" USD",VALUE(LEFT(Table2[[#This Row],[21K Gold Price per Gram]],LEN(Table2[[#This Row],[21K Gold Price per Gram]])-4)))</f>
        <v>55.8</v>
      </c>
    </row>
    <row r="875" spans="1:11" x14ac:dyDescent="0.3">
      <c r="A875" s="1">
        <v>44631</v>
      </c>
      <c r="B875" t="s">
        <v>793</v>
      </c>
      <c r="C875" s="6">
        <f>IF(
    RIGHT(Table1[[#This Row],[21K Gold Price per Gram]],4)=" EGP",
    VALUE(LEFT(Table1[[#This Row],[21K Gold Price per Gram]], LEN(Table1[[#This Row],[21K Gold Price per Gram]])-4)))</f>
        <v>875.8</v>
      </c>
      <c r="I875" s="1">
        <v>44628</v>
      </c>
      <c r="J875" t="s">
        <v>1310</v>
      </c>
      <c r="K875" s="6">
        <f>IF(RIGHT(Table2[[#This Row],[21K Gold Price per Gram]],4)=" USD",VALUE(LEFT(Table2[[#This Row],[21K Gold Price per Gram]],LEN(Table2[[#This Row],[21K Gold Price per Gram]])-4)))</f>
        <v>57.1</v>
      </c>
    </row>
    <row r="876" spans="1:11" x14ac:dyDescent="0.3">
      <c r="A876" s="1">
        <v>44630</v>
      </c>
      <c r="B876" t="s">
        <v>794</v>
      </c>
      <c r="C876" s="6">
        <f>IF(
    RIGHT(Table1[[#This Row],[21K Gold Price per Gram]],4)=" EGP",
    VALUE(LEFT(Table1[[#This Row],[21K Gold Price per Gram]], LEN(Table1[[#This Row],[21K Gold Price per Gram]])-4)))</f>
        <v>875.4</v>
      </c>
      <c r="I876" s="1">
        <v>44627</v>
      </c>
      <c r="J876" t="s">
        <v>1341</v>
      </c>
      <c r="K876" s="6">
        <f>IF(RIGHT(Table2[[#This Row],[21K Gold Price per Gram]],4)=" USD",VALUE(LEFT(Table2[[#This Row],[21K Gold Price per Gram]],LEN(Table2[[#This Row],[21K Gold Price per Gram]])-4)))</f>
        <v>56.1</v>
      </c>
    </row>
    <row r="877" spans="1:11" x14ac:dyDescent="0.3">
      <c r="A877" s="1">
        <v>44629</v>
      </c>
      <c r="B877" t="s">
        <v>795</v>
      </c>
      <c r="C877" s="6">
        <f>IF(
    RIGHT(Table1[[#This Row],[21K Gold Price per Gram]],4)=" EGP",
    VALUE(LEFT(Table1[[#This Row],[21K Gold Price per Gram]], LEN(Table1[[#This Row],[21K Gold Price per Gram]])-4)))</f>
        <v>881.9</v>
      </c>
      <c r="I877" s="1">
        <v>44626</v>
      </c>
      <c r="J877" t="s">
        <v>1343</v>
      </c>
      <c r="K877" s="6">
        <f>IF(RIGHT(Table2[[#This Row],[21K Gold Price per Gram]],4)=" USD",VALUE(LEFT(Table2[[#This Row],[21K Gold Price per Gram]],LEN(Table2[[#This Row],[21K Gold Price per Gram]])-4)))</f>
        <v>55.4</v>
      </c>
    </row>
    <row r="878" spans="1:11" x14ac:dyDescent="0.3">
      <c r="A878" s="1">
        <v>44628</v>
      </c>
      <c r="B878" t="s">
        <v>796</v>
      </c>
      <c r="C878" s="6">
        <f>IF(
    RIGHT(Table1[[#This Row],[21K Gold Price per Gram]],4)=" EGP",
    VALUE(LEFT(Table1[[#This Row],[21K Gold Price per Gram]], LEN(Table1[[#This Row],[21K Gold Price per Gram]])-4)))</f>
        <v>878.8</v>
      </c>
      <c r="I878" s="1">
        <v>44625</v>
      </c>
      <c r="J878" t="s">
        <v>1343</v>
      </c>
      <c r="K878" s="6">
        <f>IF(RIGHT(Table2[[#This Row],[21K Gold Price per Gram]],4)=" USD",VALUE(LEFT(Table2[[#This Row],[21K Gold Price per Gram]],LEN(Table2[[#This Row],[21K Gold Price per Gram]])-4)))</f>
        <v>55.4</v>
      </c>
    </row>
    <row r="879" spans="1:11" x14ac:dyDescent="0.3">
      <c r="A879" s="1">
        <v>44627</v>
      </c>
      <c r="B879" t="s">
        <v>797</v>
      </c>
      <c r="C879" s="6">
        <f>IF(
    RIGHT(Table1[[#This Row],[21K Gold Price per Gram]],4)=" EGP",
    VALUE(LEFT(Table1[[#This Row],[21K Gold Price per Gram]], LEN(Table1[[#This Row],[21K Gold Price per Gram]])-4)))</f>
        <v>899.2</v>
      </c>
      <c r="I879" s="1">
        <v>44624</v>
      </c>
      <c r="J879" t="s">
        <v>1334</v>
      </c>
      <c r="K879" s="6">
        <f>IF(RIGHT(Table2[[#This Row],[21K Gold Price per Gram]],4)=" USD",VALUE(LEFT(Table2[[#This Row],[21K Gold Price per Gram]],LEN(Table2[[#This Row],[21K Gold Price per Gram]])-4)))</f>
        <v>55.2</v>
      </c>
    </row>
    <row r="880" spans="1:11" x14ac:dyDescent="0.3">
      <c r="A880" s="1">
        <v>44626</v>
      </c>
      <c r="B880" t="s">
        <v>798</v>
      </c>
      <c r="C880" s="6">
        <f>IF(
    RIGHT(Table1[[#This Row],[21K Gold Price per Gram]],4)=" EGP",
    VALUE(LEFT(Table1[[#This Row],[21K Gold Price per Gram]], LEN(Table1[[#This Row],[21K Gold Price per Gram]])-4)))</f>
        <v>882.8</v>
      </c>
      <c r="I880" s="1">
        <v>44623</v>
      </c>
      <c r="J880" t="s">
        <v>1336</v>
      </c>
      <c r="K880" s="6">
        <f>IF(RIGHT(Table2[[#This Row],[21K Gold Price per Gram]],4)=" USD",VALUE(LEFT(Table2[[#This Row],[21K Gold Price per Gram]],LEN(Table2[[#This Row],[21K Gold Price per Gram]])-4)))</f>
        <v>54.4</v>
      </c>
    </row>
    <row r="881" spans="1:11" x14ac:dyDescent="0.3">
      <c r="A881" s="1">
        <v>44625</v>
      </c>
      <c r="B881" t="s">
        <v>799</v>
      </c>
      <c r="C881" s="6">
        <f>IF(
    RIGHT(Table1[[#This Row],[21K Gold Price per Gram]],4)=" EGP",
    VALUE(LEFT(Table1[[#This Row],[21K Gold Price per Gram]], LEN(Table1[[#This Row],[21K Gold Price per Gram]])-4)))</f>
        <v>868.8</v>
      </c>
      <c r="I881" s="1">
        <v>44622</v>
      </c>
      <c r="J881" t="s">
        <v>1347</v>
      </c>
      <c r="K881" s="6">
        <f>IF(RIGHT(Table2[[#This Row],[21K Gold Price per Gram]],4)=" USD",VALUE(LEFT(Table2[[#This Row],[21K Gold Price per Gram]],LEN(Table2[[#This Row],[21K Gold Price per Gram]])-4)))</f>
        <v>54.2</v>
      </c>
    </row>
    <row r="882" spans="1:11" x14ac:dyDescent="0.3">
      <c r="A882" s="1">
        <v>44624</v>
      </c>
      <c r="B882" t="s">
        <v>800</v>
      </c>
      <c r="C882" s="6">
        <f>IF(
    RIGHT(Table1[[#This Row],[21K Gold Price per Gram]],4)=" EGP",
    VALUE(LEFT(Table1[[#This Row],[21K Gold Price per Gram]], LEN(Table1[[#This Row],[21K Gold Price per Gram]])-4)))</f>
        <v>868.9</v>
      </c>
      <c r="I882" s="1">
        <v>44621</v>
      </c>
      <c r="J882" t="s">
        <v>1364</v>
      </c>
      <c r="K882" s="6">
        <f>IF(RIGHT(Table2[[#This Row],[21K Gold Price per Gram]],4)=" USD",VALUE(LEFT(Table2[[#This Row],[21K Gold Price per Gram]],LEN(Table2[[#This Row],[21K Gold Price per Gram]])-4)))</f>
        <v>54.5</v>
      </c>
    </row>
    <row r="883" spans="1:11" x14ac:dyDescent="0.3">
      <c r="A883" s="1">
        <v>44623</v>
      </c>
      <c r="B883" t="s">
        <v>801</v>
      </c>
      <c r="C883" s="6">
        <f>IF(
    RIGHT(Table1[[#This Row],[21K Gold Price per Gram]],4)=" EGP",
    VALUE(LEFT(Table1[[#This Row],[21K Gold Price per Gram]], LEN(Table1[[#This Row],[21K Gold Price per Gram]])-4)))</f>
        <v>866.5</v>
      </c>
      <c r="I883" s="1">
        <v>44620</v>
      </c>
      <c r="J883" t="s">
        <v>1369</v>
      </c>
      <c r="K883" s="6">
        <f>IF(RIGHT(Table2[[#This Row],[21K Gold Price per Gram]],4)=" USD",VALUE(LEFT(Table2[[#This Row],[21K Gold Price per Gram]],LEN(Table2[[#This Row],[21K Gold Price per Gram]])-4)))</f>
        <v>53.5</v>
      </c>
    </row>
    <row r="884" spans="1:11" x14ac:dyDescent="0.3">
      <c r="A884" s="1">
        <v>44622</v>
      </c>
      <c r="B884" t="s">
        <v>802</v>
      </c>
      <c r="C884" s="6">
        <f>IF(
    RIGHT(Table1[[#This Row],[21K Gold Price per Gram]],4)=" EGP",
    VALUE(LEFT(Table1[[#This Row],[21K Gold Price per Gram]], LEN(Table1[[#This Row],[21K Gold Price per Gram]])-4)))</f>
        <v>855.3</v>
      </c>
      <c r="I884" s="1">
        <v>44619</v>
      </c>
      <c r="J884" t="s">
        <v>1368</v>
      </c>
      <c r="K884" s="6">
        <f>IF(RIGHT(Table2[[#This Row],[21K Gold Price per Gram]],4)=" USD",VALUE(LEFT(Table2[[#This Row],[21K Gold Price per Gram]],LEN(Table2[[#This Row],[21K Gold Price per Gram]])-4)))</f>
        <v>53.1</v>
      </c>
    </row>
    <row r="885" spans="1:11" x14ac:dyDescent="0.3">
      <c r="A885" s="1">
        <v>44621</v>
      </c>
      <c r="B885" t="s">
        <v>803</v>
      </c>
      <c r="C885" s="6">
        <f>IF(
    RIGHT(Table1[[#This Row],[21K Gold Price per Gram]],4)=" EGP",
    VALUE(LEFT(Table1[[#This Row],[21K Gold Price per Gram]], LEN(Table1[[#This Row],[21K Gold Price per Gram]])-4)))</f>
        <v>852.5</v>
      </c>
      <c r="I885" s="1">
        <v>44618</v>
      </c>
      <c r="J885" t="s">
        <v>1368</v>
      </c>
      <c r="K885" s="6">
        <f>IF(RIGHT(Table2[[#This Row],[21K Gold Price per Gram]],4)=" USD",VALUE(LEFT(Table2[[#This Row],[21K Gold Price per Gram]],LEN(Table2[[#This Row],[21K Gold Price per Gram]])-4)))</f>
        <v>53.1</v>
      </c>
    </row>
    <row r="886" spans="1:11" x14ac:dyDescent="0.3">
      <c r="A886" s="1">
        <v>44620</v>
      </c>
      <c r="B886" t="s">
        <v>804</v>
      </c>
      <c r="C886" s="6">
        <f>IF(
    RIGHT(Table1[[#This Row],[21K Gold Price per Gram]],4)=" EGP",
    VALUE(LEFT(Table1[[#This Row],[21K Gold Price per Gram]], LEN(Table1[[#This Row],[21K Gold Price per Gram]])-4)))</f>
        <v>856.1</v>
      </c>
      <c r="I886" s="1">
        <v>44617</v>
      </c>
      <c r="J886" t="s">
        <v>1368</v>
      </c>
      <c r="K886" s="6">
        <f>IF(RIGHT(Table2[[#This Row],[21K Gold Price per Gram]],4)=" USD",VALUE(LEFT(Table2[[#This Row],[21K Gold Price per Gram]],LEN(Table2[[#This Row],[21K Gold Price per Gram]])-4)))</f>
        <v>53.1</v>
      </c>
    </row>
    <row r="887" spans="1:11" x14ac:dyDescent="0.3">
      <c r="A887" s="1">
        <v>44619</v>
      </c>
      <c r="B887" t="s">
        <v>805</v>
      </c>
      <c r="C887" s="6">
        <f>IF(
    RIGHT(Table1[[#This Row],[21K Gold Price per Gram]],4)=" EGP",
    VALUE(LEFT(Table1[[#This Row],[21K Gold Price per Gram]], LEN(Table1[[#This Row],[21K Gold Price per Gram]])-4)))</f>
        <v>841.5</v>
      </c>
      <c r="I887" s="1">
        <v>44616</v>
      </c>
      <c r="J887" t="s">
        <v>1424</v>
      </c>
      <c r="K887" s="6">
        <f>IF(RIGHT(Table2[[#This Row],[21K Gold Price per Gram]],4)=" USD",VALUE(LEFT(Table2[[#This Row],[21K Gold Price per Gram]],LEN(Table2[[#This Row],[21K Gold Price per Gram]])-4)))</f>
        <v>52.9</v>
      </c>
    </row>
    <row r="888" spans="1:11" x14ac:dyDescent="0.3">
      <c r="A888" s="1">
        <v>44618</v>
      </c>
      <c r="B888" t="s">
        <v>806</v>
      </c>
      <c r="C888" s="6">
        <f>IF(
    RIGHT(Table1[[#This Row],[21K Gold Price per Gram]],4)=" EGP",
    VALUE(LEFT(Table1[[#This Row],[21K Gold Price per Gram]], LEN(Table1[[#This Row],[21K Gold Price per Gram]])-4)))</f>
        <v>835.5</v>
      </c>
      <c r="I888" s="1">
        <v>44615</v>
      </c>
      <c r="J888" t="s">
        <v>1362</v>
      </c>
      <c r="K888" s="6">
        <f>IF(RIGHT(Table2[[#This Row],[21K Gold Price per Gram]],4)=" USD",VALUE(LEFT(Table2[[#This Row],[21K Gold Price per Gram]],LEN(Table2[[#This Row],[21K Gold Price per Gram]])-4)))</f>
        <v>53.6</v>
      </c>
    </row>
    <row r="889" spans="1:11" x14ac:dyDescent="0.3">
      <c r="A889" s="1">
        <v>44617</v>
      </c>
      <c r="B889" t="s">
        <v>806</v>
      </c>
      <c r="C889" s="6">
        <f>IF(
    RIGHT(Table1[[#This Row],[21K Gold Price per Gram]],4)=" EGP",
    VALUE(LEFT(Table1[[#This Row],[21K Gold Price per Gram]], LEN(Table1[[#This Row],[21K Gold Price per Gram]])-4)))</f>
        <v>835.5</v>
      </c>
      <c r="I889" s="1">
        <v>44614</v>
      </c>
      <c r="J889" t="s">
        <v>1359</v>
      </c>
      <c r="K889" s="6">
        <f>IF(RIGHT(Table2[[#This Row],[21K Gold Price per Gram]],4)=" USD",VALUE(LEFT(Table2[[#This Row],[21K Gold Price per Gram]],LEN(Table2[[#This Row],[21K Gold Price per Gram]])-4)))</f>
        <v>53.4</v>
      </c>
    </row>
    <row r="890" spans="1:11" x14ac:dyDescent="0.3">
      <c r="A890" s="1">
        <v>44616</v>
      </c>
      <c r="B890" t="s">
        <v>807</v>
      </c>
      <c r="C890" s="6">
        <f>IF(
    RIGHT(Table1[[#This Row],[21K Gold Price per Gram]],4)=" EGP",
    VALUE(LEFT(Table1[[#This Row],[21K Gold Price per Gram]], LEN(Table1[[#This Row],[21K Gold Price per Gram]])-4)))</f>
        <v>836.9</v>
      </c>
      <c r="I890" s="1">
        <v>44613</v>
      </c>
      <c r="J890" t="s">
        <v>1369</v>
      </c>
      <c r="K890" s="6">
        <f>IF(RIGHT(Table2[[#This Row],[21K Gold Price per Gram]],4)=" USD",VALUE(LEFT(Table2[[#This Row],[21K Gold Price per Gram]],LEN(Table2[[#This Row],[21K Gold Price per Gram]])-4)))</f>
        <v>53.5</v>
      </c>
    </row>
    <row r="891" spans="1:11" x14ac:dyDescent="0.3">
      <c r="A891" s="1">
        <v>44615</v>
      </c>
      <c r="B891" t="s">
        <v>808</v>
      </c>
      <c r="C891" s="6">
        <f>IF(
    RIGHT(Table1[[#This Row],[21K Gold Price per Gram]],4)=" EGP",
    VALUE(LEFT(Table1[[#This Row],[21K Gold Price per Gram]], LEN(Table1[[#This Row],[21K Gold Price per Gram]])-4)))</f>
        <v>833</v>
      </c>
      <c r="I891" s="1">
        <v>44612</v>
      </c>
      <c r="J891" t="s">
        <v>1366</v>
      </c>
      <c r="K891" s="6">
        <f>IF(RIGHT(Table2[[#This Row],[21K Gold Price per Gram]],4)=" USD",VALUE(LEFT(Table2[[#This Row],[21K Gold Price per Gram]],LEN(Table2[[#This Row],[21K Gold Price per Gram]])-4)))</f>
        <v>53.3</v>
      </c>
    </row>
    <row r="892" spans="1:11" x14ac:dyDescent="0.3">
      <c r="A892" s="1">
        <v>44614</v>
      </c>
      <c r="B892" t="s">
        <v>809</v>
      </c>
      <c r="C892" s="6">
        <f>IF(
    RIGHT(Table1[[#This Row],[21K Gold Price per Gram]],4)=" EGP",
    VALUE(LEFT(Table1[[#This Row],[21K Gold Price per Gram]], LEN(Table1[[#This Row],[21K Gold Price per Gram]])-4)))</f>
        <v>841.9</v>
      </c>
      <c r="I892" s="1">
        <v>44611</v>
      </c>
      <c r="J892" t="s">
        <v>1366</v>
      </c>
      <c r="K892" s="6">
        <f>IF(RIGHT(Table2[[#This Row],[21K Gold Price per Gram]],4)=" USD",VALUE(LEFT(Table2[[#This Row],[21K Gold Price per Gram]],LEN(Table2[[#This Row],[21K Gold Price per Gram]])-4)))</f>
        <v>53.3</v>
      </c>
    </row>
    <row r="893" spans="1:11" x14ac:dyDescent="0.3">
      <c r="A893" s="1">
        <v>44613</v>
      </c>
      <c r="B893" t="s">
        <v>810</v>
      </c>
      <c r="C893" s="6">
        <f>IF(
    RIGHT(Table1[[#This Row],[21K Gold Price per Gram]],4)=" EGP",
    VALUE(LEFT(Table1[[#This Row],[21K Gold Price per Gram]], LEN(Table1[[#This Row],[21K Gold Price per Gram]])-4)))</f>
        <v>838.9</v>
      </c>
      <c r="I893" s="1">
        <v>44610</v>
      </c>
      <c r="J893" t="s">
        <v>1367</v>
      </c>
      <c r="K893" s="6">
        <f>IF(RIGHT(Table2[[#This Row],[21K Gold Price per Gram]],4)=" USD",VALUE(LEFT(Table2[[#This Row],[21K Gold Price per Gram]],LEN(Table2[[#This Row],[21K Gold Price per Gram]])-4)))</f>
        <v>53.2</v>
      </c>
    </row>
    <row r="894" spans="1:11" x14ac:dyDescent="0.3">
      <c r="A894" s="1">
        <v>44612</v>
      </c>
      <c r="B894" t="s">
        <v>811</v>
      </c>
      <c r="C894" s="6">
        <f>IF(
    RIGHT(Table1[[#This Row],[21K Gold Price per Gram]],4)=" EGP",
    VALUE(LEFT(Table1[[#This Row],[21K Gold Price per Gram]], LEN(Table1[[#This Row],[21K Gold Price per Gram]])-4)))</f>
        <v>840.5</v>
      </c>
      <c r="I894" s="1">
        <v>44609</v>
      </c>
      <c r="J894" t="s">
        <v>1366</v>
      </c>
      <c r="K894" s="6">
        <f>IF(RIGHT(Table2[[#This Row],[21K Gold Price per Gram]],4)=" USD",VALUE(LEFT(Table2[[#This Row],[21K Gold Price per Gram]],LEN(Table2[[#This Row],[21K Gold Price per Gram]])-4)))</f>
        <v>53.3</v>
      </c>
    </row>
    <row r="895" spans="1:11" x14ac:dyDescent="0.3">
      <c r="A895" s="1">
        <v>44611</v>
      </c>
      <c r="B895" t="s">
        <v>810</v>
      </c>
      <c r="C895" s="6">
        <f>IF(
    RIGHT(Table1[[#This Row],[21K Gold Price per Gram]],4)=" EGP",
    VALUE(LEFT(Table1[[#This Row],[21K Gold Price per Gram]], LEN(Table1[[#This Row],[21K Gold Price per Gram]])-4)))</f>
        <v>838.9</v>
      </c>
      <c r="I895" s="1">
        <v>44608</v>
      </c>
      <c r="J895" t="s">
        <v>1348</v>
      </c>
      <c r="K895" s="6">
        <f>IF(RIGHT(Table2[[#This Row],[21K Gold Price per Gram]],4)=" USD",VALUE(LEFT(Table2[[#This Row],[21K Gold Price per Gram]],LEN(Table2[[#This Row],[21K Gold Price per Gram]])-4)))</f>
        <v>52.5</v>
      </c>
    </row>
    <row r="896" spans="1:11" x14ac:dyDescent="0.3">
      <c r="A896" s="1">
        <v>44610</v>
      </c>
      <c r="B896" t="s">
        <v>810</v>
      </c>
      <c r="C896" s="6">
        <f>IF(
    RIGHT(Table1[[#This Row],[21K Gold Price per Gram]],4)=" EGP",
    VALUE(LEFT(Table1[[#This Row],[21K Gold Price per Gram]], LEN(Table1[[#This Row],[21K Gold Price per Gram]])-4)))</f>
        <v>838.9</v>
      </c>
      <c r="I896" s="1">
        <v>44607</v>
      </c>
      <c r="J896" t="s">
        <v>1374</v>
      </c>
      <c r="K896" s="6">
        <f>IF(RIGHT(Table2[[#This Row],[21K Gold Price per Gram]],4)=" USD",VALUE(LEFT(Table2[[#This Row],[21K Gold Price per Gram]],LEN(Table2[[#This Row],[21K Gold Price per Gram]])-4)))</f>
        <v>52.1</v>
      </c>
    </row>
    <row r="897" spans="1:11" x14ac:dyDescent="0.3">
      <c r="A897" s="1">
        <v>44609</v>
      </c>
      <c r="B897" t="s">
        <v>807</v>
      </c>
      <c r="C897" s="6">
        <f>IF(
    RIGHT(Table1[[#This Row],[21K Gold Price per Gram]],4)=" EGP",
    VALUE(LEFT(Table1[[#This Row],[21K Gold Price per Gram]], LEN(Table1[[#This Row],[21K Gold Price per Gram]])-4)))</f>
        <v>836.9</v>
      </c>
      <c r="I897" s="1">
        <v>44606</v>
      </c>
      <c r="J897" t="s">
        <v>1348</v>
      </c>
      <c r="K897" s="6">
        <f>IF(RIGHT(Table2[[#This Row],[21K Gold Price per Gram]],4)=" USD",VALUE(LEFT(Table2[[#This Row],[21K Gold Price per Gram]],LEN(Table2[[#This Row],[21K Gold Price per Gram]])-4)))</f>
        <v>52.5</v>
      </c>
    </row>
    <row r="898" spans="1:11" x14ac:dyDescent="0.3">
      <c r="A898" s="1">
        <v>44608</v>
      </c>
      <c r="B898" t="s">
        <v>812</v>
      </c>
      <c r="C898" s="6">
        <f>IF(
    RIGHT(Table1[[#This Row],[21K Gold Price per Gram]],4)=" EGP",
    VALUE(LEFT(Table1[[#This Row],[21K Gold Price per Gram]], LEN(Table1[[#This Row],[21K Gold Price per Gram]])-4)))</f>
        <v>839.4</v>
      </c>
      <c r="I898" s="1">
        <v>44605</v>
      </c>
      <c r="J898" t="s">
        <v>1426</v>
      </c>
      <c r="K898" s="6">
        <f>IF(RIGHT(Table2[[#This Row],[21K Gold Price per Gram]],4)=" USD",VALUE(LEFT(Table2[[#This Row],[21K Gold Price per Gram]],LEN(Table2[[#This Row],[21K Gold Price per Gram]])-4)))</f>
        <v>52.2</v>
      </c>
    </row>
    <row r="899" spans="1:11" x14ac:dyDescent="0.3">
      <c r="A899" s="1">
        <v>44607</v>
      </c>
      <c r="B899" t="s">
        <v>813</v>
      </c>
      <c r="C899" s="6">
        <f>IF(
    RIGHT(Table1[[#This Row],[21K Gold Price per Gram]],4)=" EGP",
    VALUE(LEFT(Table1[[#This Row],[21K Gold Price per Gram]], LEN(Table1[[#This Row],[21K Gold Price per Gram]])-4)))</f>
        <v>825.1</v>
      </c>
      <c r="I899" s="1">
        <v>44604</v>
      </c>
      <c r="J899" t="s">
        <v>1426</v>
      </c>
      <c r="K899" s="6">
        <f>IF(RIGHT(Table2[[#This Row],[21K Gold Price per Gram]],4)=" USD",VALUE(LEFT(Table2[[#This Row],[21K Gold Price per Gram]],LEN(Table2[[#This Row],[21K Gold Price per Gram]])-4)))</f>
        <v>52.2</v>
      </c>
    </row>
    <row r="900" spans="1:11" x14ac:dyDescent="0.3">
      <c r="A900" s="1">
        <v>44606</v>
      </c>
      <c r="B900" t="s">
        <v>814</v>
      </c>
      <c r="C900" s="6">
        <f>IF(
    RIGHT(Table1[[#This Row],[21K Gold Price per Gram]],4)=" EGP",
    VALUE(LEFT(Table1[[#This Row],[21K Gold Price per Gram]], LEN(Table1[[#This Row],[21K Gold Price per Gram]])-4)))</f>
        <v>819.3</v>
      </c>
      <c r="I900" s="1">
        <v>44603</v>
      </c>
      <c r="J900" t="s">
        <v>1426</v>
      </c>
      <c r="K900" s="6">
        <f>IF(RIGHT(Table2[[#This Row],[21K Gold Price per Gram]],4)=" USD",VALUE(LEFT(Table2[[#This Row],[21K Gold Price per Gram]],LEN(Table2[[#This Row],[21K Gold Price per Gram]])-4)))</f>
        <v>52.2</v>
      </c>
    </row>
    <row r="901" spans="1:11" x14ac:dyDescent="0.3">
      <c r="A901" s="1">
        <v>44605</v>
      </c>
      <c r="B901" t="s">
        <v>815</v>
      </c>
      <c r="C901" s="6">
        <f>IF(
    RIGHT(Table1[[#This Row],[21K Gold Price per Gram]],4)=" EGP",
    VALUE(LEFT(Table1[[#This Row],[21K Gold Price per Gram]], LEN(Table1[[#This Row],[21K Gold Price per Gram]])-4)))</f>
        <v>825.8</v>
      </c>
      <c r="I901" s="1">
        <v>44602</v>
      </c>
      <c r="J901" t="s">
        <v>1352</v>
      </c>
      <c r="K901" s="6">
        <f>IF(RIGHT(Table2[[#This Row],[21K Gold Price per Gram]],4)=" USD",VALUE(LEFT(Table2[[#This Row],[21K Gold Price per Gram]],LEN(Table2[[#This Row],[21K Gold Price per Gram]])-4)))</f>
        <v>51.4</v>
      </c>
    </row>
    <row r="902" spans="1:11" x14ac:dyDescent="0.3">
      <c r="A902" s="1">
        <v>44604</v>
      </c>
      <c r="B902" t="s">
        <v>816</v>
      </c>
      <c r="C902" s="6">
        <f>IF(
    RIGHT(Table1[[#This Row],[21K Gold Price per Gram]],4)=" EGP",
    VALUE(LEFT(Table1[[#This Row],[21K Gold Price per Gram]], LEN(Table1[[#This Row],[21K Gold Price per Gram]])-4)))</f>
        <v>820.4</v>
      </c>
      <c r="I902" s="1">
        <v>44601</v>
      </c>
      <c r="J902" t="s">
        <v>1351</v>
      </c>
      <c r="K902" s="6">
        <f>IF(RIGHT(Table2[[#This Row],[21K Gold Price per Gram]],4)=" USD",VALUE(LEFT(Table2[[#This Row],[21K Gold Price per Gram]],LEN(Table2[[#This Row],[21K Gold Price per Gram]])-4)))</f>
        <v>51.5</v>
      </c>
    </row>
    <row r="903" spans="1:11" x14ac:dyDescent="0.3">
      <c r="A903" s="1">
        <v>44603</v>
      </c>
      <c r="B903" t="s">
        <v>816</v>
      </c>
      <c r="C903" s="6">
        <f>IF(
    RIGHT(Table1[[#This Row],[21K Gold Price per Gram]],4)=" EGP",
    VALUE(LEFT(Table1[[#This Row],[21K Gold Price per Gram]], LEN(Table1[[#This Row],[21K Gold Price per Gram]])-4)))</f>
        <v>820.4</v>
      </c>
      <c r="I903" s="1">
        <v>44600</v>
      </c>
      <c r="J903" t="s">
        <v>1355</v>
      </c>
      <c r="K903" s="6">
        <f>IF(RIGHT(Table2[[#This Row],[21K Gold Price per Gram]],4)=" USD",VALUE(LEFT(Table2[[#This Row],[21K Gold Price per Gram]],LEN(Table2[[#This Row],[21K Gold Price per Gram]])-4)))</f>
        <v>51.3</v>
      </c>
    </row>
    <row r="904" spans="1:11" x14ac:dyDescent="0.3">
      <c r="A904" s="1">
        <v>44602</v>
      </c>
      <c r="B904" t="s">
        <v>817</v>
      </c>
      <c r="C904" s="6">
        <f>IF(
    RIGHT(Table1[[#This Row],[21K Gold Price per Gram]],4)=" EGP",
    VALUE(LEFT(Table1[[#This Row],[21K Gold Price per Gram]], LEN(Table1[[#This Row],[21K Gold Price per Gram]])-4)))</f>
        <v>820.5</v>
      </c>
      <c r="I904" s="1">
        <v>44599</v>
      </c>
      <c r="J904" t="s">
        <v>1354</v>
      </c>
      <c r="K904" s="6">
        <f>IF(RIGHT(Table2[[#This Row],[21K Gold Price per Gram]],4)=" USD",VALUE(LEFT(Table2[[#This Row],[21K Gold Price per Gram]],LEN(Table2[[#This Row],[21K Gold Price per Gram]])-4)))</f>
        <v>51.2</v>
      </c>
    </row>
    <row r="905" spans="1:11" x14ac:dyDescent="0.3">
      <c r="A905" s="1">
        <v>44601</v>
      </c>
      <c r="B905" t="s">
        <v>818</v>
      </c>
      <c r="C905" s="6">
        <f>IF(
    RIGHT(Table1[[#This Row],[21K Gold Price per Gram]],4)=" EGP",
    VALUE(LEFT(Table1[[#This Row],[21K Gold Price per Gram]], LEN(Table1[[#This Row],[21K Gold Price per Gram]])-4)))</f>
        <v>807.2</v>
      </c>
      <c r="I905" s="1">
        <v>44598</v>
      </c>
      <c r="J905" t="s">
        <v>1423</v>
      </c>
      <c r="K905" s="6">
        <f>IF(RIGHT(Table2[[#This Row],[21K Gold Price per Gram]],4)=" USD",VALUE(LEFT(Table2[[#This Row],[21K Gold Price per Gram]],LEN(Table2[[#This Row],[21K Gold Price per Gram]])-4)))</f>
        <v>50.8</v>
      </c>
    </row>
    <row r="906" spans="1:11" x14ac:dyDescent="0.3">
      <c r="A906" s="1">
        <v>44600</v>
      </c>
      <c r="B906" t="s">
        <v>819</v>
      </c>
      <c r="C906" s="6">
        <f>IF(
    RIGHT(Table1[[#This Row],[21K Gold Price per Gram]],4)=" EGP",
    VALUE(LEFT(Table1[[#This Row],[21K Gold Price per Gram]], LEN(Table1[[#This Row],[21K Gold Price per Gram]])-4)))</f>
        <v>810.1</v>
      </c>
      <c r="I906" s="1">
        <v>44597</v>
      </c>
      <c r="J906" t="s">
        <v>1423</v>
      </c>
      <c r="K906" s="6">
        <f>IF(RIGHT(Table2[[#This Row],[21K Gold Price per Gram]],4)=" USD",VALUE(LEFT(Table2[[#This Row],[21K Gold Price per Gram]],LEN(Table2[[#This Row],[21K Gold Price per Gram]])-4)))</f>
        <v>50.8</v>
      </c>
    </row>
    <row r="907" spans="1:11" x14ac:dyDescent="0.3">
      <c r="A907" s="1">
        <v>44599</v>
      </c>
      <c r="B907" t="s">
        <v>820</v>
      </c>
      <c r="C907" s="6">
        <f>IF(
    RIGHT(Table1[[#This Row],[21K Gold Price per Gram]],4)=" EGP",
    VALUE(LEFT(Table1[[#This Row],[21K Gold Price per Gram]], LEN(Table1[[#This Row],[21K Gold Price per Gram]])-4)))</f>
        <v>806.9</v>
      </c>
      <c r="I907" s="1">
        <v>44596</v>
      </c>
      <c r="J907" t="s">
        <v>1379</v>
      </c>
      <c r="K907" s="6">
        <f>IF(RIGHT(Table2[[#This Row],[21K Gold Price per Gram]],4)=" USD",VALUE(LEFT(Table2[[#This Row],[21K Gold Price per Gram]],LEN(Table2[[#This Row],[21K Gold Price per Gram]])-4)))</f>
        <v>50.7</v>
      </c>
    </row>
    <row r="908" spans="1:11" x14ac:dyDescent="0.3">
      <c r="A908" s="1">
        <v>44598</v>
      </c>
      <c r="B908" t="s">
        <v>821</v>
      </c>
      <c r="C908" s="6">
        <f>IF(
    RIGHT(Table1[[#This Row],[21K Gold Price per Gram]],4)=" EGP",
    VALUE(LEFT(Table1[[#This Row],[21K Gold Price per Gram]], LEN(Table1[[#This Row],[21K Gold Price per Gram]])-4)))</f>
        <v>804.1</v>
      </c>
      <c r="I908" s="1">
        <v>44595</v>
      </c>
      <c r="J908" t="s">
        <v>1379</v>
      </c>
      <c r="K908" s="6">
        <f>IF(RIGHT(Table2[[#This Row],[21K Gold Price per Gram]],4)=" USD",VALUE(LEFT(Table2[[#This Row],[21K Gold Price per Gram]],LEN(Table2[[#This Row],[21K Gold Price per Gram]])-4)))</f>
        <v>50.7</v>
      </c>
    </row>
    <row r="909" spans="1:11" x14ac:dyDescent="0.3">
      <c r="A909" s="1">
        <v>44597</v>
      </c>
      <c r="B909" t="s">
        <v>822</v>
      </c>
      <c r="C909" s="6">
        <f>IF(
    RIGHT(Table1[[#This Row],[21K Gold Price per Gram]],4)=" EGP",
    VALUE(LEFT(Table1[[#This Row],[21K Gold Price per Gram]], LEN(Table1[[#This Row],[21K Gold Price per Gram]])-4)))</f>
        <v>798.9</v>
      </c>
      <c r="I909" s="1">
        <v>44594</v>
      </c>
      <c r="J909" t="s">
        <v>1423</v>
      </c>
      <c r="K909" s="6">
        <f>IF(RIGHT(Table2[[#This Row],[21K Gold Price per Gram]],4)=" USD",VALUE(LEFT(Table2[[#This Row],[21K Gold Price per Gram]],LEN(Table2[[#This Row],[21K Gold Price per Gram]])-4)))</f>
        <v>50.8</v>
      </c>
    </row>
    <row r="910" spans="1:11" x14ac:dyDescent="0.3">
      <c r="A910" s="1">
        <v>44596</v>
      </c>
      <c r="B910" t="s">
        <v>822</v>
      </c>
      <c r="C910" s="6">
        <f>IF(
    RIGHT(Table1[[#This Row],[21K Gold Price per Gram]],4)=" EGP",
    VALUE(LEFT(Table1[[#This Row],[21K Gold Price per Gram]], LEN(Table1[[#This Row],[21K Gold Price per Gram]])-4)))</f>
        <v>798.9</v>
      </c>
      <c r="I910" s="1">
        <v>44593</v>
      </c>
      <c r="J910" t="s">
        <v>1380</v>
      </c>
      <c r="K910" s="6">
        <f>IF(RIGHT(Table2[[#This Row],[21K Gold Price per Gram]],4)=" USD",VALUE(LEFT(Table2[[#This Row],[21K Gold Price per Gram]],LEN(Table2[[#This Row],[21K Gold Price per Gram]])-4)))</f>
        <v>50.5</v>
      </c>
    </row>
    <row r="911" spans="1:11" x14ac:dyDescent="0.3">
      <c r="A911" s="1">
        <v>44595</v>
      </c>
      <c r="B911" t="s">
        <v>823</v>
      </c>
      <c r="C911" s="6">
        <f>IF(
    RIGHT(Table1[[#This Row],[21K Gold Price per Gram]],4)=" EGP",
    VALUE(LEFT(Table1[[#This Row],[21K Gold Price per Gram]], LEN(Table1[[#This Row],[21K Gold Price per Gram]])-4)))</f>
        <v>798.3</v>
      </c>
      <c r="I911" s="1">
        <v>44592</v>
      </c>
      <c r="J911" t="s">
        <v>1380</v>
      </c>
      <c r="K911" s="6">
        <f>IF(RIGHT(Table2[[#This Row],[21K Gold Price per Gram]],4)=" USD",VALUE(LEFT(Table2[[#This Row],[21K Gold Price per Gram]],LEN(Table2[[#This Row],[21K Gold Price per Gram]])-4)))</f>
        <v>50.5</v>
      </c>
    </row>
    <row r="912" spans="1:11" x14ac:dyDescent="0.3">
      <c r="A912" s="1">
        <v>44594</v>
      </c>
      <c r="B912" t="s">
        <v>824</v>
      </c>
      <c r="C912" s="6">
        <f>IF(
    RIGHT(Table1[[#This Row],[21K Gold Price per Gram]],4)=" EGP",
    VALUE(LEFT(Table1[[#This Row],[21K Gold Price per Gram]], LEN(Table1[[#This Row],[21K Gold Price per Gram]])-4)))</f>
        <v>798.2</v>
      </c>
      <c r="I912" s="1">
        <v>44591</v>
      </c>
      <c r="J912" t="s">
        <v>1384</v>
      </c>
      <c r="K912" s="6">
        <f>IF(RIGHT(Table2[[#This Row],[21K Gold Price per Gram]],4)=" USD",VALUE(LEFT(Table2[[#This Row],[21K Gold Price per Gram]],LEN(Table2[[#This Row],[21K Gold Price per Gram]])-4)))</f>
        <v>50.3</v>
      </c>
    </row>
    <row r="913" spans="1:11" x14ac:dyDescent="0.3">
      <c r="A913" s="1">
        <v>44593</v>
      </c>
      <c r="B913" t="s">
        <v>825</v>
      </c>
      <c r="C913" s="6">
        <f>IF(
    RIGHT(Table1[[#This Row],[21K Gold Price per Gram]],4)=" EGP",
    VALUE(LEFT(Table1[[#This Row],[21K Gold Price per Gram]], LEN(Table1[[#This Row],[21K Gold Price per Gram]])-4)))</f>
        <v>798.1</v>
      </c>
      <c r="I913" s="1">
        <v>44590</v>
      </c>
      <c r="J913" t="s">
        <v>1384</v>
      </c>
      <c r="K913" s="6">
        <f>IF(RIGHT(Table2[[#This Row],[21K Gold Price per Gram]],4)=" USD",VALUE(LEFT(Table2[[#This Row],[21K Gold Price per Gram]],LEN(Table2[[#This Row],[21K Gold Price per Gram]])-4)))</f>
        <v>50.3</v>
      </c>
    </row>
    <row r="914" spans="1:11" x14ac:dyDescent="0.3">
      <c r="A914" s="1">
        <v>44592</v>
      </c>
      <c r="B914" t="s">
        <v>826</v>
      </c>
      <c r="C914" s="6">
        <f>IF(
    RIGHT(Table1[[#This Row],[21K Gold Price per Gram]],4)=" EGP",
    VALUE(LEFT(Table1[[#This Row],[21K Gold Price per Gram]], LEN(Table1[[#This Row],[21K Gold Price per Gram]])-4)))</f>
        <v>793.9</v>
      </c>
      <c r="I914" s="1">
        <v>44589</v>
      </c>
      <c r="J914" t="s">
        <v>1381</v>
      </c>
      <c r="K914" s="6">
        <f>IF(RIGHT(Table2[[#This Row],[21K Gold Price per Gram]],4)=" USD",VALUE(LEFT(Table2[[#This Row],[21K Gold Price per Gram]],LEN(Table2[[#This Row],[21K Gold Price per Gram]])-4)))</f>
        <v>50.2</v>
      </c>
    </row>
    <row r="915" spans="1:11" x14ac:dyDescent="0.3">
      <c r="A915" s="1">
        <v>44591</v>
      </c>
      <c r="B915" t="s">
        <v>827</v>
      </c>
      <c r="C915" s="6">
        <f>IF(
    RIGHT(Table1[[#This Row],[21K Gold Price per Gram]],4)=" EGP",
    VALUE(LEFT(Table1[[#This Row],[21K Gold Price per Gram]], LEN(Table1[[#This Row],[21K Gold Price per Gram]])-4)))</f>
        <v>793.8</v>
      </c>
      <c r="I915" s="1">
        <v>44588</v>
      </c>
      <c r="J915" t="s">
        <v>1384</v>
      </c>
      <c r="K915" s="6">
        <f>IF(RIGHT(Table2[[#This Row],[21K Gold Price per Gram]],4)=" USD",VALUE(LEFT(Table2[[#This Row],[21K Gold Price per Gram]],LEN(Table2[[#This Row],[21K Gold Price per Gram]])-4)))</f>
        <v>50.3</v>
      </c>
    </row>
    <row r="916" spans="1:11" x14ac:dyDescent="0.3">
      <c r="A916" s="1">
        <v>44590</v>
      </c>
      <c r="B916" t="s">
        <v>828</v>
      </c>
      <c r="C916" s="6">
        <f>IF(
    RIGHT(Table1[[#This Row],[21K Gold Price per Gram]],4)=" EGP",
    VALUE(LEFT(Table1[[#This Row],[21K Gold Price per Gram]], LEN(Table1[[#This Row],[21K Gold Price per Gram]])-4)))</f>
        <v>791.9</v>
      </c>
      <c r="I916" s="1">
        <v>44587</v>
      </c>
      <c r="J916" t="s">
        <v>1353</v>
      </c>
      <c r="K916" s="6">
        <f>IF(RIGHT(Table2[[#This Row],[21K Gold Price per Gram]],4)=" USD",VALUE(LEFT(Table2[[#This Row],[21K Gold Price per Gram]],LEN(Table2[[#This Row],[21K Gold Price per Gram]])-4)))</f>
        <v>51.1</v>
      </c>
    </row>
    <row r="917" spans="1:11" x14ac:dyDescent="0.3">
      <c r="A917" s="1">
        <v>44589</v>
      </c>
      <c r="B917" t="s">
        <v>828</v>
      </c>
      <c r="C917" s="6">
        <f>IF(
    RIGHT(Table1[[#This Row],[21K Gold Price per Gram]],4)=" EGP",
    VALUE(LEFT(Table1[[#This Row],[21K Gold Price per Gram]], LEN(Table1[[#This Row],[21K Gold Price per Gram]])-4)))</f>
        <v>791.9</v>
      </c>
      <c r="I917" s="1">
        <v>44586</v>
      </c>
      <c r="J917" t="s">
        <v>1378</v>
      </c>
      <c r="K917" s="6">
        <f>IF(RIGHT(Table2[[#This Row],[21K Gold Price per Gram]],4)=" USD",VALUE(LEFT(Table2[[#This Row],[21K Gold Price per Gram]],LEN(Table2[[#This Row],[21K Gold Price per Gram]])-4)))</f>
        <v>52</v>
      </c>
    </row>
    <row r="918" spans="1:11" x14ac:dyDescent="0.3">
      <c r="A918" s="1">
        <v>44588</v>
      </c>
      <c r="B918" t="s">
        <v>829</v>
      </c>
      <c r="C918" s="6">
        <f>IF(
    RIGHT(Table1[[#This Row],[21K Gold Price per Gram]],4)=" EGP",
    VALUE(LEFT(Table1[[#This Row],[21K Gold Price per Gram]], LEN(Table1[[#This Row],[21K Gold Price per Gram]])-4)))</f>
        <v>790.4</v>
      </c>
      <c r="I918" s="1">
        <v>44585</v>
      </c>
      <c r="J918" t="s">
        <v>1377</v>
      </c>
      <c r="K918" s="6">
        <f>IF(RIGHT(Table2[[#This Row],[21K Gold Price per Gram]],4)=" USD",VALUE(LEFT(Table2[[#This Row],[21K Gold Price per Gram]],LEN(Table2[[#This Row],[21K Gold Price per Gram]])-4)))</f>
        <v>51.7</v>
      </c>
    </row>
    <row r="919" spans="1:11" x14ac:dyDescent="0.3">
      <c r="A919" s="1">
        <v>44587</v>
      </c>
      <c r="B919" t="s">
        <v>830</v>
      </c>
      <c r="C919" s="6">
        <f>IF(
    RIGHT(Table1[[#This Row],[21K Gold Price per Gram]],4)=" EGP",
    VALUE(LEFT(Table1[[#This Row],[21K Gold Price per Gram]], LEN(Table1[[#This Row],[21K Gold Price per Gram]])-4)))</f>
        <v>792.4</v>
      </c>
      <c r="I919" s="1">
        <v>44584</v>
      </c>
      <c r="J919" t="s">
        <v>1351</v>
      </c>
      <c r="K919" s="6">
        <f>IF(RIGHT(Table2[[#This Row],[21K Gold Price per Gram]],4)=" USD",VALUE(LEFT(Table2[[#This Row],[21K Gold Price per Gram]],LEN(Table2[[#This Row],[21K Gold Price per Gram]])-4)))</f>
        <v>51.5</v>
      </c>
    </row>
    <row r="920" spans="1:11" x14ac:dyDescent="0.3">
      <c r="A920" s="1">
        <v>44586</v>
      </c>
      <c r="B920" t="s">
        <v>831</v>
      </c>
      <c r="C920" s="6">
        <f>IF(
    RIGHT(Table1[[#This Row],[21K Gold Price per Gram]],4)=" EGP",
    VALUE(LEFT(Table1[[#This Row],[21K Gold Price per Gram]], LEN(Table1[[#This Row],[21K Gold Price per Gram]])-4)))</f>
        <v>803.8</v>
      </c>
      <c r="I920" s="1">
        <v>44583</v>
      </c>
      <c r="J920" t="s">
        <v>1351</v>
      </c>
      <c r="K920" s="6">
        <f>IF(RIGHT(Table2[[#This Row],[21K Gold Price per Gram]],4)=" USD",VALUE(LEFT(Table2[[#This Row],[21K Gold Price per Gram]],LEN(Table2[[#This Row],[21K Gold Price per Gram]])-4)))</f>
        <v>51.5</v>
      </c>
    </row>
    <row r="921" spans="1:11" x14ac:dyDescent="0.3">
      <c r="A921" s="1">
        <v>44585</v>
      </c>
      <c r="B921" t="s">
        <v>832</v>
      </c>
      <c r="C921" s="6">
        <f>IF(
    RIGHT(Table1[[#This Row],[21K Gold Price per Gram]],4)=" EGP",
    VALUE(LEFT(Table1[[#This Row],[21K Gold Price per Gram]], LEN(Table1[[#This Row],[21K Gold Price per Gram]])-4)))</f>
        <v>817.8</v>
      </c>
      <c r="I921" s="1">
        <v>44582</v>
      </c>
      <c r="J921" t="s">
        <v>1352</v>
      </c>
      <c r="K921" s="6">
        <f>IF(RIGHT(Table2[[#This Row],[21K Gold Price per Gram]],4)=" USD",VALUE(LEFT(Table2[[#This Row],[21K Gold Price per Gram]],LEN(Table2[[#This Row],[21K Gold Price per Gram]])-4)))</f>
        <v>51.4</v>
      </c>
    </row>
    <row r="922" spans="1:11" x14ac:dyDescent="0.3">
      <c r="A922" s="1">
        <v>44584</v>
      </c>
      <c r="B922" t="s">
        <v>833</v>
      </c>
      <c r="C922" s="6">
        <f>IF(
    RIGHT(Table1[[#This Row],[21K Gold Price per Gram]],4)=" EGP",
    VALUE(LEFT(Table1[[#This Row],[21K Gold Price per Gram]], LEN(Table1[[#This Row],[21K Gold Price per Gram]])-4)))</f>
        <v>811.4</v>
      </c>
      <c r="I922" s="1">
        <v>44581</v>
      </c>
      <c r="J922" t="s">
        <v>1377</v>
      </c>
      <c r="K922" s="6">
        <f>IF(RIGHT(Table2[[#This Row],[21K Gold Price per Gram]],4)=" USD",VALUE(LEFT(Table2[[#This Row],[21K Gold Price per Gram]],LEN(Table2[[#This Row],[21K Gold Price per Gram]])-4)))</f>
        <v>51.7</v>
      </c>
    </row>
    <row r="923" spans="1:11" x14ac:dyDescent="0.3">
      <c r="A923" s="1">
        <v>44583</v>
      </c>
      <c r="B923" t="s">
        <v>834</v>
      </c>
      <c r="C923" s="6">
        <f>IF(
    RIGHT(Table1[[#This Row],[21K Gold Price per Gram]],4)=" EGP",
    VALUE(LEFT(Table1[[#This Row],[21K Gold Price per Gram]], LEN(Table1[[#This Row],[21K Gold Price per Gram]])-4)))</f>
        <v>809.5</v>
      </c>
      <c r="I923" s="1">
        <v>44580</v>
      </c>
      <c r="J923" t="s">
        <v>1373</v>
      </c>
      <c r="K923" s="6">
        <f>IF(RIGHT(Table2[[#This Row],[21K Gold Price per Gram]],4)=" USD",VALUE(LEFT(Table2[[#This Row],[21K Gold Price per Gram]],LEN(Table2[[#This Row],[21K Gold Price per Gram]])-4)))</f>
        <v>51.8</v>
      </c>
    </row>
    <row r="924" spans="1:11" x14ac:dyDescent="0.3">
      <c r="A924" s="1">
        <v>44582</v>
      </c>
      <c r="B924" t="s">
        <v>834</v>
      </c>
      <c r="C924" s="6">
        <f>IF(
    RIGHT(Table1[[#This Row],[21K Gold Price per Gram]],4)=" EGP",
    VALUE(LEFT(Table1[[#This Row],[21K Gold Price per Gram]], LEN(Table1[[#This Row],[21K Gold Price per Gram]])-4)))</f>
        <v>809.5</v>
      </c>
      <c r="I924" s="1">
        <v>44579</v>
      </c>
      <c r="J924" t="s">
        <v>1372</v>
      </c>
      <c r="K924" s="6">
        <f>IF(RIGHT(Table2[[#This Row],[21K Gold Price per Gram]],4)=" USD",VALUE(LEFT(Table2[[#This Row],[21K Gold Price per Gram]],LEN(Table2[[#This Row],[21K Gold Price per Gram]])-4)))</f>
        <v>51</v>
      </c>
    </row>
    <row r="925" spans="1:11" x14ac:dyDescent="0.3">
      <c r="A925" s="1">
        <v>44581</v>
      </c>
      <c r="B925" t="s">
        <v>835</v>
      </c>
      <c r="C925" s="6">
        <f>IF(
    RIGHT(Table1[[#This Row],[21K Gold Price per Gram]],4)=" EGP",
    VALUE(LEFT(Table1[[#This Row],[21K Gold Price per Gram]], LEN(Table1[[#This Row],[21K Gold Price per Gram]])-4)))</f>
        <v>808.2</v>
      </c>
      <c r="I925" s="1">
        <v>44578</v>
      </c>
      <c r="J925" t="s">
        <v>1353</v>
      </c>
      <c r="K925" s="6">
        <f>IF(RIGHT(Table2[[#This Row],[21K Gold Price per Gram]],4)=" USD",VALUE(LEFT(Table2[[#This Row],[21K Gold Price per Gram]],LEN(Table2[[#This Row],[21K Gold Price per Gram]])-4)))</f>
        <v>51.1</v>
      </c>
    </row>
    <row r="926" spans="1:11" x14ac:dyDescent="0.3">
      <c r="A926" s="1">
        <v>44580</v>
      </c>
      <c r="B926" t="s">
        <v>836</v>
      </c>
      <c r="C926" s="6">
        <f>IF(
    RIGHT(Table1[[#This Row],[21K Gold Price per Gram]],4)=" EGP",
    VALUE(LEFT(Table1[[#This Row],[21K Gold Price per Gram]], LEN(Table1[[#This Row],[21K Gold Price per Gram]])-4)))</f>
        <v>813.5</v>
      </c>
      <c r="I926" s="1">
        <v>44577</v>
      </c>
      <c r="J926" t="s">
        <v>1353</v>
      </c>
      <c r="K926" s="6">
        <f>IF(RIGHT(Table2[[#This Row],[21K Gold Price per Gram]],4)=" USD",VALUE(LEFT(Table2[[#This Row],[21K Gold Price per Gram]],LEN(Table2[[#This Row],[21K Gold Price per Gram]])-4)))</f>
        <v>51.1</v>
      </c>
    </row>
    <row r="927" spans="1:11" x14ac:dyDescent="0.3">
      <c r="A927" s="1">
        <v>44579</v>
      </c>
      <c r="B927" t="s">
        <v>837</v>
      </c>
      <c r="C927" s="6">
        <f>IF(
    RIGHT(Table1[[#This Row],[21K Gold Price per Gram]],4)=" EGP",
    VALUE(LEFT(Table1[[#This Row],[21K Gold Price per Gram]], LEN(Table1[[#This Row],[21K Gold Price per Gram]])-4)))</f>
        <v>813.1</v>
      </c>
      <c r="I927" s="1">
        <v>44576</v>
      </c>
      <c r="J927" t="s">
        <v>1353</v>
      </c>
      <c r="K927" s="6">
        <f>IF(RIGHT(Table2[[#This Row],[21K Gold Price per Gram]],4)=" USD",VALUE(LEFT(Table2[[#This Row],[21K Gold Price per Gram]],LEN(Table2[[#This Row],[21K Gold Price per Gram]])-4)))</f>
        <v>51.1</v>
      </c>
    </row>
    <row r="928" spans="1:11" x14ac:dyDescent="0.3">
      <c r="A928" s="1">
        <v>44578</v>
      </c>
      <c r="B928" t="s">
        <v>838</v>
      </c>
      <c r="C928" s="6">
        <f>IF(
    RIGHT(Table1[[#This Row],[21K Gold Price per Gram]],4)=" EGP",
    VALUE(LEFT(Table1[[#This Row],[21K Gold Price per Gram]], LEN(Table1[[#This Row],[21K Gold Price per Gram]])-4)))</f>
        <v>802.3</v>
      </c>
      <c r="I928" s="1">
        <v>44575</v>
      </c>
      <c r="J928" t="s">
        <v>1353</v>
      </c>
      <c r="K928" s="6">
        <f>IF(RIGHT(Table2[[#This Row],[21K Gold Price per Gram]],4)=" USD",VALUE(LEFT(Table2[[#This Row],[21K Gold Price per Gram]],LEN(Table2[[#This Row],[21K Gold Price per Gram]])-4)))</f>
        <v>51.1</v>
      </c>
    </row>
    <row r="929" spans="1:11" x14ac:dyDescent="0.3">
      <c r="A929" s="1">
        <v>44577</v>
      </c>
      <c r="B929" t="s">
        <v>839</v>
      </c>
      <c r="C929" s="6">
        <f>IF(
    RIGHT(Table1[[#This Row],[21K Gold Price per Gram]],4)=" EGP",
    VALUE(LEFT(Table1[[#This Row],[21K Gold Price per Gram]], LEN(Table1[[#This Row],[21K Gold Price per Gram]])-4)))</f>
        <v>803.2</v>
      </c>
      <c r="I929" s="1">
        <v>44574</v>
      </c>
      <c r="J929" t="s">
        <v>1354</v>
      </c>
      <c r="K929" s="6">
        <f>IF(RIGHT(Table2[[#This Row],[21K Gold Price per Gram]],4)=" USD",VALUE(LEFT(Table2[[#This Row],[21K Gold Price per Gram]],LEN(Table2[[#This Row],[21K Gold Price per Gram]])-4)))</f>
        <v>51.2</v>
      </c>
    </row>
    <row r="930" spans="1:11" x14ac:dyDescent="0.3">
      <c r="A930" s="1">
        <v>44576</v>
      </c>
      <c r="B930" t="s">
        <v>840</v>
      </c>
      <c r="C930" s="6">
        <f>IF(
    RIGHT(Table1[[#This Row],[21K Gold Price per Gram]],4)=" EGP",
    VALUE(LEFT(Table1[[#This Row],[21K Gold Price per Gram]], LEN(Table1[[#This Row],[21K Gold Price per Gram]])-4)))</f>
        <v>801.1</v>
      </c>
      <c r="I930" s="1">
        <v>44573</v>
      </c>
      <c r="J930" t="s">
        <v>1355</v>
      </c>
      <c r="K930" s="6">
        <f>IF(RIGHT(Table2[[#This Row],[21K Gold Price per Gram]],4)=" USD",VALUE(LEFT(Table2[[#This Row],[21K Gold Price per Gram]],LEN(Table2[[#This Row],[21K Gold Price per Gram]])-4)))</f>
        <v>51.3</v>
      </c>
    </row>
    <row r="931" spans="1:11" x14ac:dyDescent="0.3">
      <c r="A931" s="1">
        <v>44575</v>
      </c>
      <c r="B931" t="s">
        <v>840</v>
      </c>
      <c r="C931" s="6">
        <f>IF(
    RIGHT(Table1[[#This Row],[21K Gold Price per Gram]],4)=" EGP",
    VALUE(LEFT(Table1[[#This Row],[21K Gold Price per Gram]], LEN(Table1[[#This Row],[21K Gold Price per Gram]])-4)))</f>
        <v>801.1</v>
      </c>
      <c r="I931" s="1">
        <v>44572</v>
      </c>
      <c r="J931" t="s">
        <v>1354</v>
      </c>
      <c r="K931" s="6">
        <f>IF(RIGHT(Table2[[#This Row],[21K Gold Price per Gram]],4)=" USD",VALUE(LEFT(Table2[[#This Row],[21K Gold Price per Gram]],LEN(Table2[[#This Row],[21K Gold Price per Gram]])-4)))</f>
        <v>51.2</v>
      </c>
    </row>
    <row r="932" spans="1:11" x14ac:dyDescent="0.3">
      <c r="A932" s="1">
        <v>44574</v>
      </c>
      <c r="B932" t="s">
        <v>841</v>
      </c>
      <c r="C932" s="6">
        <f>IF(
    RIGHT(Table1[[#This Row],[21K Gold Price per Gram]],4)=" EGP",
    VALUE(LEFT(Table1[[#This Row],[21K Gold Price per Gram]], LEN(Table1[[#This Row],[21K Gold Price per Gram]])-4)))</f>
        <v>800.9</v>
      </c>
      <c r="I932" s="1">
        <v>44571</v>
      </c>
      <c r="J932" t="s">
        <v>1387</v>
      </c>
      <c r="K932" s="6">
        <f>IF(RIGHT(Table2[[#This Row],[21K Gold Price per Gram]],4)=" USD",VALUE(LEFT(Table2[[#This Row],[21K Gold Price per Gram]],LEN(Table2[[#This Row],[21K Gold Price per Gram]])-4)))</f>
        <v>50.6</v>
      </c>
    </row>
    <row r="933" spans="1:11" x14ac:dyDescent="0.3">
      <c r="A933" s="1">
        <v>44573</v>
      </c>
      <c r="B933" t="s">
        <v>842</v>
      </c>
      <c r="C933" s="6">
        <f>IF(
    RIGHT(Table1[[#This Row],[21K Gold Price per Gram]],4)=" EGP",
    VALUE(LEFT(Table1[[#This Row],[21K Gold Price per Gram]], LEN(Table1[[#This Row],[21K Gold Price per Gram]])-4)))</f>
        <v>802.6</v>
      </c>
      <c r="I933" s="1">
        <v>44570</v>
      </c>
      <c r="J933" t="s">
        <v>1380</v>
      </c>
      <c r="K933" s="6">
        <f>IF(RIGHT(Table2[[#This Row],[21K Gold Price per Gram]],4)=" USD",VALUE(LEFT(Table2[[#This Row],[21K Gold Price per Gram]],LEN(Table2[[#This Row],[21K Gold Price per Gram]])-4)))</f>
        <v>50.5</v>
      </c>
    </row>
    <row r="934" spans="1:11" x14ac:dyDescent="0.3">
      <c r="A934" s="1">
        <v>44572</v>
      </c>
      <c r="B934" t="s">
        <v>820</v>
      </c>
      <c r="C934" s="6">
        <f>IF(
    RIGHT(Table1[[#This Row],[21K Gold Price per Gram]],4)=" EGP",
    VALUE(LEFT(Table1[[#This Row],[21K Gold Price per Gram]], LEN(Table1[[#This Row],[21K Gold Price per Gram]])-4)))</f>
        <v>806.9</v>
      </c>
      <c r="I934" s="1">
        <v>44569</v>
      </c>
      <c r="J934" t="s">
        <v>1380</v>
      </c>
      <c r="K934" s="6">
        <f>IF(RIGHT(Table2[[#This Row],[21K Gold Price per Gram]],4)=" USD",VALUE(LEFT(Table2[[#This Row],[21K Gold Price per Gram]],LEN(Table2[[#This Row],[21K Gold Price per Gram]])-4)))</f>
        <v>50.5</v>
      </c>
    </row>
    <row r="935" spans="1:11" x14ac:dyDescent="0.3">
      <c r="A935" s="1">
        <v>44571</v>
      </c>
      <c r="B935" t="s">
        <v>843</v>
      </c>
      <c r="C935" s="6">
        <f>IF(
    RIGHT(Table1[[#This Row],[21K Gold Price per Gram]],4)=" EGP",
    VALUE(LEFT(Table1[[#This Row],[21K Gold Price per Gram]], LEN(Table1[[#This Row],[21K Gold Price per Gram]])-4)))</f>
        <v>803.6</v>
      </c>
      <c r="I935" s="1">
        <v>44568</v>
      </c>
      <c r="J935" t="s">
        <v>1380</v>
      </c>
      <c r="K935" s="6">
        <f>IF(RIGHT(Table2[[#This Row],[21K Gold Price per Gram]],4)=" USD",VALUE(LEFT(Table2[[#This Row],[21K Gold Price per Gram]],LEN(Table2[[#This Row],[21K Gold Price per Gram]])-4)))</f>
        <v>50.5</v>
      </c>
    </row>
    <row r="936" spans="1:11" x14ac:dyDescent="0.3">
      <c r="A936" s="1">
        <v>44570</v>
      </c>
      <c r="B936" t="s">
        <v>844</v>
      </c>
      <c r="C936" s="6">
        <f>IF(
    RIGHT(Table1[[#This Row],[21K Gold Price per Gram]],4)=" EGP",
    VALUE(LEFT(Table1[[#This Row],[21K Gold Price per Gram]], LEN(Table1[[#This Row],[21K Gold Price per Gram]])-4)))</f>
        <v>795.8</v>
      </c>
      <c r="I936" s="1">
        <v>44567</v>
      </c>
      <c r="J936" t="s">
        <v>1381</v>
      </c>
      <c r="K936" s="6">
        <f>IF(RIGHT(Table2[[#This Row],[21K Gold Price per Gram]],4)=" USD",VALUE(LEFT(Table2[[#This Row],[21K Gold Price per Gram]],LEN(Table2[[#This Row],[21K Gold Price per Gram]])-4)))</f>
        <v>50.2</v>
      </c>
    </row>
    <row r="937" spans="1:11" x14ac:dyDescent="0.3">
      <c r="A937" s="1">
        <v>44569</v>
      </c>
      <c r="B937" t="s">
        <v>845</v>
      </c>
      <c r="C937" s="6">
        <f>IF(
    RIGHT(Table1[[#This Row],[21K Gold Price per Gram]],4)=" EGP",
    VALUE(LEFT(Table1[[#This Row],[21K Gold Price per Gram]], LEN(Table1[[#This Row],[21K Gold Price per Gram]])-4)))</f>
        <v>793.3</v>
      </c>
      <c r="I937" s="1">
        <v>44566</v>
      </c>
      <c r="J937" t="s">
        <v>1376</v>
      </c>
      <c r="K937" s="6">
        <f>IF(RIGHT(Table2[[#This Row],[21K Gold Price per Gram]],4)=" USD",VALUE(LEFT(Table2[[#This Row],[21K Gold Price per Gram]],LEN(Table2[[#This Row],[21K Gold Price per Gram]])-4)))</f>
        <v>50.9</v>
      </c>
    </row>
    <row r="938" spans="1:11" x14ac:dyDescent="0.3">
      <c r="A938" s="1">
        <v>44568</v>
      </c>
      <c r="B938" t="s">
        <v>845</v>
      </c>
      <c r="C938" s="6">
        <f>IF(
    RIGHT(Table1[[#This Row],[21K Gold Price per Gram]],4)=" EGP",
    VALUE(LEFT(Table1[[#This Row],[21K Gold Price per Gram]], LEN(Table1[[#This Row],[21K Gold Price per Gram]])-4)))</f>
        <v>793.3</v>
      </c>
      <c r="I938" s="1">
        <v>44565</v>
      </c>
      <c r="J938" t="s">
        <v>1372</v>
      </c>
      <c r="K938" s="6">
        <f>IF(RIGHT(Table2[[#This Row],[21K Gold Price per Gram]],4)=" USD",VALUE(LEFT(Table2[[#This Row],[21K Gold Price per Gram]],LEN(Table2[[#This Row],[21K Gold Price per Gram]])-4)))</f>
        <v>51</v>
      </c>
    </row>
    <row r="939" spans="1:11" x14ac:dyDescent="0.3">
      <c r="A939" s="1">
        <v>44567</v>
      </c>
      <c r="B939" t="s">
        <v>845</v>
      </c>
      <c r="C939" s="6">
        <f>IF(
    RIGHT(Table1[[#This Row],[21K Gold Price per Gram]],4)=" EGP",
    VALUE(LEFT(Table1[[#This Row],[21K Gold Price per Gram]], LEN(Table1[[#This Row],[21K Gold Price per Gram]])-4)))</f>
        <v>793.3</v>
      </c>
      <c r="I939" s="1">
        <v>44564</v>
      </c>
      <c r="J939" t="s">
        <v>1387</v>
      </c>
      <c r="K939" s="6">
        <f>IF(RIGHT(Table2[[#This Row],[21K Gold Price per Gram]],4)=" USD",VALUE(LEFT(Table2[[#This Row],[21K Gold Price per Gram]],LEN(Table2[[#This Row],[21K Gold Price per Gram]])-4)))</f>
        <v>50.6</v>
      </c>
    </row>
    <row r="940" spans="1:11" x14ac:dyDescent="0.3">
      <c r="A940" s="1">
        <v>44566</v>
      </c>
      <c r="B940" t="s">
        <v>846</v>
      </c>
      <c r="C940" s="6">
        <f>IF(
    RIGHT(Table1[[#This Row],[21K Gold Price per Gram]],4)=" EGP",
    VALUE(LEFT(Table1[[#This Row],[21K Gold Price per Gram]], LEN(Table1[[#This Row],[21K Gold Price per Gram]])-4)))</f>
        <v>789.5</v>
      </c>
      <c r="I940" s="1">
        <v>44563</v>
      </c>
      <c r="J940" t="s">
        <v>1355</v>
      </c>
      <c r="K940" s="6">
        <f>IF(RIGHT(Table2[[#This Row],[21K Gold Price per Gram]],4)=" USD",VALUE(LEFT(Table2[[#This Row],[21K Gold Price per Gram]],LEN(Table2[[#This Row],[21K Gold Price per Gram]])-4)))</f>
        <v>51.3</v>
      </c>
    </row>
    <row r="941" spans="1:11" x14ac:dyDescent="0.3">
      <c r="A941" s="1">
        <v>44565</v>
      </c>
      <c r="B941" t="s">
        <v>841</v>
      </c>
      <c r="C941" s="6">
        <f>IF(
    RIGHT(Table1[[#This Row],[21K Gold Price per Gram]],4)=" EGP",
    VALUE(LEFT(Table1[[#This Row],[21K Gold Price per Gram]], LEN(Table1[[#This Row],[21K Gold Price per Gram]])-4)))</f>
        <v>800.9</v>
      </c>
      <c r="I941" s="1">
        <v>44562</v>
      </c>
      <c r="J941" t="s">
        <v>1355</v>
      </c>
      <c r="K941" s="6">
        <f>IF(RIGHT(Table2[[#This Row],[21K Gold Price per Gram]],4)=" USD",VALUE(LEFT(Table2[[#This Row],[21K Gold Price per Gram]],LEN(Table2[[#This Row],[21K Gold Price per Gram]])-4)))</f>
        <v>51.3</v>
      </c>
    </row>
    <row r="942" spans="1:11" x14ac:dyDescent="0.3">
      <c r="A942" s="1">
        <v>44564</v>
      </c>
      <c r="B942" t="s">
        <v>847</v>
      </c>
      <c r="C942" s="6">
        <f>IF(
    RIGHT(Table1[[#This Row],[21K Gold Price per Gram]],4)=" EGP",
    VALUE(LEFT(Table1[[#This Row],[21K Gold Price per Gram]], LEN(Table1[[#This Row],[21K Gold Price per Gram]])-4)))</f>
        <v>801.6</v>
      </c>
      <c r="I942" s="1">
        <v>44561</v>
      </c>
      <c r="J942" t="s">
        <v>1355</v>
      </c>
      <c r="K942" s="6">
        <f>IF(RIGHT(Table2[[#This Row],[21K Gold Price per Gram]],4)=" USD",VALUE(LEFT(Table2[[#This Row],[21K Gold Price per Gram]],LEN(Table2[[#This Row],[21K Gold Price per Gram]])-4)))</f>
        <v>51.3</v>
      </c>
    </row>
    <row r="943" spans="1:11" x14ac:dyDescent="0.3">
      <c r="A943" s="1">
        <v>44563</v>
      </c>
      <c r="B943" t="s">
        <v>848</v>
      </c>
      <c r="C943" s="6">
        <f>IF(
    RIGHT(Table1[[#This Row],[21K Gold Price per Gram]],4)=" EGP",
    VALUE(LEFT(Table1[[#This Row],[21K Gold Price per Gram]], LEN(Table1[[#This Row],[21K Gold Price per Gram]])-4)))</f>
        <v>797</v>
      </c>
      <c r="I943" s="1">
        <v>44560</v>
      </c>
      <c r="J943" t="s">
        <v>1372</v>
      </c>
      <c r="K943" s="6">
        <f>IF(RIGHT(Table2[[#This Row],[21K Gold Price per Gram]],4)=" USD",VALUE(LEFT(Table2[[#This Row],[21K Gold Price per Gram]],LEN(Table2[[#This Row],[21K Gold Price per Gram]])-4)))</f>
        <v>51</v>
      </c>
    </row>
    <row r="944" spans="1:11" x14ac:dyDescent="0.3">
      <c r="A944" s="1">
        <v>44562</v>
      </c>
      <c r="B944" t="s">
        <v>849</v>
      </c>
      <c r="C944" s="6">
        <f>IF(
    RIGHT(Table1[[#This Row],[21K Gold Price per Gram]],4)=" EGP",
    VALUE(LEFT(Table1[[#This Row],[21K Gold Price per Gram]], LEN(Table1[[#This Row],[21K Gold Price per Gram]])-4)))</f>
        <v>806.4</v>
      </c>
      <c r="I944" s="1">
        <v>44559</v>
      </c>
      <c r="J944" t="s">
        <v>1379</v>
      </c>
      <c r="K944" s="6">
        <f>IF(RIGHT(Table2[[#This Row],[21K Gold Price per Gram]],4)=" USD",VALUE(LEFT(Table2[[#This Row],[21K Gold Price per Gram]],LEN(Table2[[#This Row],[21K Gold Price per Gram]])-4)))</f>
        <v>50.7</v>
      </c>
    </row>
    <row r="945" spans="1:11" x14ac:dyDescent="0.3">
      <c r="A945" s="1">
        <v>44561</v>
      </c>
      <c r="B945" t="s">
        <v>849</v>
      </c>
      <c r="C945" s="6">
        <f>IF(
    RIGHT(Table1[[#This Row],[21K Gold Price per Gram]],4)=" EGP",
    VALUE(LEFT(Table1[[#This Row],[21K Gold Price per Gram]], LEN(Table1[[#This Row],[21K Gold Price per Gram]])-4)))</f>
        <v>806.4</v>
      </c>
      <c r="I945" s="1">
        <v>44558</v>
      </c>
      <c r="J945" t="s">
        <v>1379</v>
      </c>
      <c r="K945" s="6">
        <f>IF(RIGHT(Table2[[#This Row],[21K Gold Price per Gram]],4)=" USD",VALUE(LEFT(Table2[[#This Row],[21K Gold Price per Gram]],LEN(Table2[[#This Row],[21K Gold Price per Gram]])-4)))</f>
        <v>50.7</v>
      </c>
    </row>
    <row r="946" spans="1:11" x14ac:dyDescent="0.3">
      <c r="A946" s="1">
        <v>44560</v>
      </c>
      <c r="B946" t="s">
        <v>850</v>
      </c>
      <c r="C946" s="6">
        <f>IF(
    RIGHT(Table1[[#This Row],[21K Gold Price per Gram]],4)=" EGP",
    VALUE(LEFT(Table1[[#This Row],[21K Gold Price per Gram]], LEN(Table1[[#This Row],[21K Gold Price per Gram]])-4)))</f>
        <v>806.3</v>
      </c>
      <c r="I946" s="1">
        <v>44557</v>
      </c>
      <c r="J946" t="s">
        <v>1423</v>
      </c>
      <c r="K946" s="6">
        <f>IF(RIGHT(Table2[[#This Row],[21K Gold Price per Gram]],4)=" USD",VALUE(LEFT(Table2[[#This Row],[21K Gold Price per Gram]],LEN(Table2[[#This Row],[21K Gold Price per Gram]])-4)))</f>
        <v>50.8</v>
      </c>
    </row>
    <row r="947" spans="1:11" x14ac:dyDescent="0.3">
      <c r="A947" s="1">
        <v>44559</v>
      </c>
      <c r="B947" t="s">
        <v>851</v>
      </c>
      <c r="C947" s="6">
        <f>IF(
    RIGHT(Table1[[#This Row],[21K Gold Price per Gram]],4)=" EGP",
    VALUE(LEFT(Table1[[#This Row],[21K Gold Price per Gram]], LEN(Table1[[#This Row],[21K Gold Price per Gram]])-4)))</f>
        <v>801.3</v>
      </c>
      <c r="I947" s="1">
        <v>44556</v>
      </c>
      <c r="J947" t="s">
        <v>1379</v>
      </c>
      <c r="K947" s="6">
        <f>IF(RIGHT(Table2[[#This Row],[21K Gold Price per Gram]],4)=" USD",VALUE(LEFT(Table2[[#This Row],[21K Gold Price per Gram]],LEN(Table2[[#This Row],[21K Gold Price per Gram]])-4)))</f>
        <v>50.7</v>
      </c>
    </row>
    <row r="948" spans="1:11" x14ac:dyDescent="0.3">
      <c r="A948" s="1">
        <v>44558</v>
      </c>
      <c r="B948" t="s">
        <v>852</v>
      </c>
      <c r="C948" s="6">
        <f>IF(
    RIGHT(Table1[[#This Row],[21K Gold Price per Gram]],4)=" EGP",
    VALUE(LEFT(Table1[[#This Row],[21K Gold Price per Gram]], LEN(Table1[[#This Row],[21K Gold Price per Gram]])-4)))</f>
        <v>796.3</v>
      </c>
      <c r="I948" s="1">
        <v>44555</v>
      </c>
      <c r="J948" t="s">
        <v>1379</v>
      </c>
      <c r="K948" s="6">
        <f>IF(RIGHT(Table2[[#This Row],[21K Gold Price per Gram]],4)=" USD",VALUE(LEFT(Table2[[#This Row],[21K Gold Price per Gram]],LEN(Table2[[#This Row],[21K Gold Price per Gram]])-4)))</f>
        <v>50.7</v>
      </c>
    </row>
    <row r="949" spans="1:11" x14ac:dyDescent="0.3">
      <c r="A949" s="1">
        <v>44557</v>
      </c>
      <c r="B949" t="s">
        <v>825</v>
      </c>
      <c r="C949" s="6">
        <f>IF(
    RIGHT(Table1[[#This Row],[21K Gold Price per Gram]],4)=" EGP",
    VALUE(LEFT(Table1[[#This Row],[21K Gold Price per Gram]], LEN(Table1[[#This Row],[21K Gold Price per Gram]])-4)))</f>
        <v>798.1</v>
      </c>
      <c r="I949" s="1">
        <v>44554</v>
      </c>
      <c r="J949" t="s">
        <v>1379</v>
      </c>
      <c r="K949" s="6">
        <f>IF(RIGHT(Table2[[#This Row],[21K Gold Price per Gram]],4)=" USD",VALUE(LEFT(Table2[[#This Row],[21K Gold Price per Gram]],LEN(Table2[[#This Row],[21K Gold Price per Gram]])-4)))</f>
        <v>50.7</v>
      </c>
    </row>
    <row r="950" spans="1:11" x14ac:dyDescent="0.3">
      <c r="A950" s="1">
        <v>44556</v>
      </c>
      <c r="B950" t="s">
        <v>853</v>
      </c>
      <c r="C950" s="6">
        <f>IF(
    RIGHT(Table1[[#This Row],[21K Gold Price per Gram]],4)=" EGP",
    VALUE(LEFT(Table1[[#This Row],[21K Gold Price per Gram]], LEN(Table1[[#This Row],[21K Gold Price per Gram]])-4)))</f>
        <v>798.8</v>
      </c>
      <c r="I950" s="1">
        <v>44553</v>
      </c>
      <c r="J950" t="s">
        <v>1423</v>
      </c>
      <c r="K950" s="6">
        <f>IF(RIGHT(Table2[[#This Row],[21K Gold Price per Gram]],4)=" USD",VALUE(LEFT(Table2[[#This Row],[21K Gold Price per Gram]],LEN(Table2[[#This Row],[21K Gold Price per Gram]])-4)))</f>
        <v>50.8</v>
      </c>
    </row>
    <row r="951" spans="1:11" x14ac:dyDescent="0.3">
      <c r="A951" s="1">
        <v>44555</v>
      </c>
      <c r="B951" t="s">
        <v>854</v>
      </c>
      <c r="C951" s="6">
        <f>IF(
    RIGHT(Table1[[#This Row],[21K Gold Price per Gram]],4)=" EGP",
    VALUE(LEFT(Table1[[#This Row],[21K Gold Price per Gram]], LEN(Table1[[#This Row],[21K Gold Price per Gram]])-4)))</f>
        <v>796.2</v>
      </c>
      <c r="I951" s="1">
        <v>44552</v>
      </c>
      <c r="J951" t="s">
        <v>1379</v>
      </c>
      <c r="K951" s="6">
        <f>IF(RIGHT(Table2[[#This Row],[21K Gold Price per Gram]],4)=" USD",VALUE(LEFT(Table2[[#This Row],[21K Gold Price per Gram]],LEN(Table2[[#This Row],[21K Gold Price per Gram]])-4)))</f>
        <v>50.7</v>
      </c>
    </row>
    <row r="952" spans="1:11" x14ac:dyDescent="0.3">
      <c r="A952" s="1">
        <v>44554</v>
      </c>
      <c r="B952" t="s">
        <v>854</v>
      </c>
      <c r="C952" s="6">
        <f>IF(
    RIGHT(Table1[[#This Row],[21K Gold Price per Gram]],4)=" EGP",
    VALUE(LEFT(Table1[[#This Row],[21K Gold Price per Gram]], LEN(Table1[[#This Row],[21K Gold Price per Gram]])-4)))</f>
        <v>796.2</v>
      </c>
      <c r="I952" s="1">
        <v>44551</v>
      </c>
      <c r="J952" t="s">
        <v>1384</v>
      </c>
      <c r="K952" s="6">
        <f>IF(RIGHT(Table2[[#This Row],[21K Gold Price per Gram]],4)=" USD",VALUE(LEFT(Table2[[#This Row],[21K Gold Price per Gram]],LEN(Table2[[#This Row],[21K Gold Price per Gram]])-4)))</f>
        <v>50.3</v>
      </c>
    </row>
    <row r="953" spans="1:11" x14ac:dyDescent="0.3">
      <c r="A953" s="1">
        <v>44553</v>
      </c>
      <c r="B953" t="s">
        <v>852</v>
      </c>
      <c r="C953" s="6">
        <f>IF(
    RIGHT(Table1[[#This Row],[21K Gold Price per Gram]],4)=" EGP",
    VALUE(LEFT(Table1[[#This Row],[21K Gold Price per Gram]], LEN(Table1[[#This Row],[21K Gold Price per Gram]])-4)))</f>
        <v>796.3</v>
      </c>
      <c r="I953" s="1">
        <v>44550</v>
      </c>
      <c r="J953" t="s">
        <v>1384</v>
      </c>
      <c r="K953" s="6">
        <f>IF(RIGHT(Table2[[#This Row],[21K Gold Price per Gram]],4)=" USD",VALUE(LEFT(Table2[[#This Row],[21K Gold Price per Gram]],LEN(Table2[[#This Row],[21K Gold Price per Gram]])-4)))</f>
        <v>50.3</v>
      </c>
    </row>
    <row r="954" spans="1:11" x14ac:dyDescent="0.3">
      <c r="A954" s="1">
        <v>44552</v>
      </c>
      <c r="B954" t="s">
        <v>855</v>
      </c>
      <c r="C954" s="6">
        <f>IF(
    RIGHT(Table1[[#This Row],[21K Gold Price per Gram]],4)=" EGP",
    VALUE(LEFT(Table1[[#This Row],[21K Gold Price per Gram]], LEN(Table1[[#This Row],[21K Gold Price per Gram]])-4)))</f>
        <v>798.4</v>
      </c>
      <c r="I954" s="1">
        <v>44549</v>
      </c>
      <c r="J954" t="s">
        <v>1380</v>
      </c>
      <c r="K954" s="6">
        <f>IF(RIGHT(Table2[[#This Row],[21K Gold Price per Gram]],4)=" USD",VALUE(LEFT(Table2[[#This Row],[21K Gold Price per Gram]],LEN(Table2[[#This Row],[21K Gold Price per Gram]])-4)))</f>
        <v>50.5</v>
      </c>
    </row>
    <row r="955" spans="1:11" x14ac:dyDescent="0.3">
      <c r="A955" s="1">
        <v>44551</v>
      </c>
      <c r="B955" t="s">
        <v>856</v>
      </c>
      <c r="C955" s="6">
        <f>IF(
    RIGHT(Table1[[#This Row],[21K Gold Price per Gram]],4)=" EGP",
    VALUE(LEFT(Table1[[#This Row],[21K Gold Price per Gram]], LEN(Table1[[#This Row],[21K Gold Price per Gram]])-4)))</f>
        <v>797.7</v>
      </c>
      <c r="I955" s="1">
        <v>44548</v>
      </c>
      <c r="J955" t="s">
        <v>1380</v>
      </c>
      <c r="K955" s="6">
        <f>IF(RIGHT(Table2[[#This Row],[21K Gold Price per Gram]],4)=" USD",VALUE(LEFT(Table2[[#This Row],[21K Gold Price per Gram]],LEN(Table2[[#This Row],[21K Gold Price per Gram]])-4)))</f>
        <v>50.5</v>
      </c>
    </row>
    <row r="956" spans="1:11" x14ac:dyDescent="0.3">
      <c r="A956" s="1">
        <v>44550</v>
      </c>
      <c r="B956" t="s">
        <v>857</v>
      </c>
      <c r="C956" s="6">
        <f>IF(
    RIGHT(Table1[[#This Row],[21K Gold Price per Gram]],4)=" EGP",
    VALUE(LEFT(Table1[[#This Row],[21K Gold Price per Gram]], LEN(Table1[[#This Row],[21K Gold Price per Gram]])-4)))</f>
        <v>789.7</v>
      </c>
      <c r="I956" s="1">
        <v>44547</v>
      </c>
      <c r="J956" t="s">
        <v>1387</v>
      </c>
      <c r="K956" s="6">
        <f>IF(RIGHT(Table2[[#This Row],[21K Gold Price per Gram]],4)=" USD",VALUE(LEFT(Table2[[#This Row],[21K Gold Price per Gram]],LEN(Table2[[#This Row],[21K Gold Price per Gram]])-4)))</f>
        <v>50.6</v>
      </c>
    </row>
    <row r="957" spans="1:11" x14ac:dyDescent="0.3">
      <c r="A957" s="1">
        <v>44549</v>
      </c>
      <c r="B957" t="s">
        <v>858</v>
      </c>
      <c r="C957" s="6">
        <f>IF(
    RIGHT(Table1[[#This Row],[21K Gold Price per Gram]],4)=" EGP",
    VALUE(LEFT(Table1[[#This Row],[21K Gold Price per Gram]], LEN(Table1[[#This Row],[21K Gold Price per Gram]])-4)))</f>
        <v>790</v>
      </c>
      <c r="I957" s="1">
        <v>44546</v>
      </c>
      <c r="J957" t="s">
        <v>1380</v>
      </c>
      <c r="K957" s="6">
        <f>IF(RIGHT(Table2[[#This Row],[21K Gold Price per Gram]],4)=" USD",VALUE(LEFT(Table2[[#This Row],[21K Gold Price per Gram]],LEN(Table2[[#This Row],[21K Gold Price per Gram]])-4)))</f>
        <v>50.5</v>
      </c>
    </row>
    <row r="958" spans="1:11" x14ac:dyDescent="0.3">
      <c r="A958" s="1">
        <v>44548</v>
      </c>
      <c r="B958" t="s">
        <v>859</v>
      </c>
      <c r="C958" s="6">
        <f>IF(
    RIGHT(Table1[[#This Row],[21K Gold Price per Gram]],4)=" EGP",
    VALUE(LEFT(Table1[[#This Row],[21K Gold Price per Gram]], LEN(Table1[[#This Row],[21K Gold Price per Gram]])-4)))</f>
        <v>795</v>
      </c>
      <c r="I958" s="1">
        <v>44545</v>
      </c>
      <c r="J958" t="s">
        <v>1385</v>
      </c>
      <c r="K958" s="6">
        <f>IF(RIGHT(Table2[[#This Row],[21K Gold Price per Gram]],4)=" USD",VALUE(LEFT(Table2[[#This Row],[21K Gold Price per Gram]],LEN(Table2[[#This Row],[21K Gold Price per Gram]])-4)))</f>
        <v>49.8</v>
      </c>
    </row>
    <row r="959" spans="1:11" x14ac:dyDescent="0.3">
      <c r="A959" s="1">
        <v>44547</v>
      </c>
      <c r="B959" t="s">
        <v>859</v>
      </c>
      <c r="C959" s="6">
        <f>IF(
    RIGHT(Table1[[#This Row],[21K Gold Price per Gram]],4)=" EGP",
    VALUE(LEFT(Table1[[#This Row],[21K Gold Price per Gram]], LEN(Table1[[#This Row],[21K Gold Price per Gram]])-4)))</f>
        <v>795</v>
      </c>
      <c r="I959" s="1">
        <v>44544</v>
      </c>
      <c r="J959" t="s">
        <v>1385</v>
      </c>
      <c r="K959" s="6">
        <f>IF(RIGHT(Table2[[#This Row],[21K Gold Price per Gram]],4)=" USD",VALUE(LEFT(Table2[[#This Row],[21K Gold Price per Gram]],LEN(Table2[[#This Row],[21K Gold Price per Gram]])-4)))</f>
        <v>49.8</v>
      </c>
    </row>
    <row r="960" spans="1:11" x14ac:dyDescent="0.3">
      <c r="A960" s="1">
        <v>44546</v>
      </c>
      <c r="B960" t="s">
        <v>860</v>
      </c>
      <c r="C960" s="6">
        <f>IF(
    RIGHT(Table1[[#This Row],[21K Gold Price per Gram]],4)=" EGP",
    VALUE(LEFT(Table1[[#This Row],[21K Gold Price per Gram]], LEN(Table1[[#This Row],[21K Gold Price per Gram]])-4)))</f>
        <v>796.4</v>
      </c>
      <c r="I960" s="1">
        <v>44543</v>
      </c>
      <c r="J960" t="s">
        <v>1381</v>
      </c>
      <c r="K960" s="6">
        <f>IF(RIGHT(Table2[[#This Row],[21K Gold Price per Gram]],4)=" USD",VALUE(LEFT(Table2[[#This Row],[21K Gold Price per Gram]],LEN(Table2[[#This Row],[21K Gold Price per Gram]])-4)))</f>
        <v>50.2</v>
      </c>
    </row>
    <row r="961" spans="1:11" x14ac:dyDescent="0.3">
      <c r="A961" s="1">
        <v>44545</v>
      </c>
      <c r="B961" t="s">
        <v>861</v>
      </c>
      <c r="C961" s="6">
        <f>IF(
    RIGHT(Table1[[#This Row],[21K Gold Price per Gram]],4)=" EGP",
    VALUE(LEFT(Table1[[#This Row],[21K Gold Price per Gram]], LEN(Table1[[#This Row],[21K Gold Price per Gram]])-4)))</f>
        <v>794.8</v>
      </c>
      <c r="I961" s="1">
        <v>44542</v>
      </c>
      <c r="J961" t="s">
        <v>1427</v>
      </c>
      <c r="K961" s="6">
        <f>IF(RIGHT(Table2[[#This Row],[21K Gold Price per Gram]],4)=" USD",VALUE(LEFT(Table2[[#This Row],[21K Gold Price per Gram]],LEN(Table2[[#This Row],[21K Gold Price per Gram]])-4)))</f>
        <v>50.1</v>
      </c>
    </row>
    <row r="962" spans="1:11" x14ac:dyDescent="0.3">
      <c r="A962" s="1">
        <v>44544</v>
      </c>
      <c r="B962" t="s">
        <v>862</v>
      </c>
      <c r="C962" s="6">
        <f>IF(
    RIGHT(Table1[[#This Row],[21K Gold Price per Gram]],4)=" EGP",
    VALUE(LEFT(Table1[[#This Row],[21K Gold Price per Gram]], LEN(Table1[[#This Row],[21K Gold Price per Gram]])-4)))</f>
        <v>783.7</v>
      </c>
      <c r="I962" s="1">
        <v>44541</v>
      </c>
      <c r="J962" t="s">
        <v>1427</v>
      </c>
      <c r="K962" s="6">
        <f>IF(RIGHT(Table2[[#This Row],[21K Gold Price per Gram]],4)=" USD",VALUE(LEFT(Table2[[#This Row],[21K Gold Price per Gram]],LEN(Table2[[#This Row],[21K Gold Price per Gram]])-4)))</f>
        <v>50.1</v>
      </c>
    </row>
    <row r="963" spans="1:11" x14ac:dyDescent="0.3">
      <c r="A963" s="1">
        <v>44543</v>
      </c>
      <c r="B963" t="s">
        <v>863</v>
      </c>
      <c r="C963" s="6">
        <f>IF(
    RIGHT(Table1[[#This Row],[21K Gold Price per Gram]],4)=" EGP",
    VALUE(LEFT(Table1[[#This Row],[21K Gold Price per Gram]], LEN(Table1[[#This Row],[21K Gold Price per Gram]])-4)))</f>
        <v>783.1</v>
      </c>
      <c r="I963" s="1">
        <v>44540</v>
      </c>
      <c r="J963" t="s">
        <v>1427</v>
      </c>
      <c r="K963" s="6">
        <f>IF(RIGHT(Table2[[#This Row],[21K Gold Price per Gram]],4)=" USD",VALUE(LEFT(Table2[[#This Row],[21K Gold Price per Gram]],LEN(Table2[[#This Row],[21K Gold Price per Gram]])-4)))</f>
        <v>50.1</v>
      </c>
    </row>
    <row r="964" spans="1:11" x14ac:dyDescent="0.3">
      <c r="A964" s="1">
        <v>44542</v>
      </c>
      <c r="B964" t="s">
        <v>864</v>
      </c>
      <c r="C964" s="6">
        <f>IF(
    RIGHT(Table1[[#This Row],[21K Gold Price per Gram]],4)=" EGP",
    VALUE(LEFT(Table1[[#This Row],[21K Gold Price per Gram]], LEN(Table1[[#This Row],[21K Gold Price per Gram]])-4)))</f>
        <v>789.2</v>
      </c>
      <c r="I964" s="1">
        <v>44539</v>
      </c>
      <c r="J964" t="s">
        <v>1394</v>
      </c>
      <c r="K964" s="6">
        <f>IF(RIGHT(Table2[[#This Row],[21K Gold Price per Gram]],4)=" USD",VALUE(LEFT(Table2[[#This Row],[21K Gold Price per Gram]],LEN(Table2[[#This Row],[21K Gold Price per Gram]])-4)))</f>
        <v>49.9</v>
      </c>
    </row>
    <row r="965" spans="1:11" x14ac:dyDescent="0.3">
      <c r="A965" s="1">
        <v>44541</v>
      </c>
      <c r="B965" t="s">
        <v>865</v>
      </c>
      <c r="C965" s="6">
        <f>IF(
    RIGHT(Table1[[#This Row],[21K Gold Price per Gram]],4)=" EGP",
    VALUE(LEFT(Table1[[#This Row],[21K Gold Price per Gram]], LEN(Table1[[#This Row],[21K Gold Price per Gram]])-4)))</f>
        <v>786.6</v>
      </c>
      <c r="I965" s="1">
        <v>44538</v>
      </c>
      <c r="J965" t="s">
        <v>1381</v>
      </c>
      <c r="K965" s="6">
        <f>IF(RIGHT(Table2[[#This Row],[21K Gold Price per Gram]],4)=" USD",VALUE(LEFT(Table2[[#This Row],[21K Gold Price per Gram]],LEN(Table2[[#This Row],[21K Gold Price per Gram]])-4)))</f>
        <v>50.2</v>
      </c>
    </row>
    <row r="966" spans="1:11" x14ac:dyDescent="0.3">
      <c r="A966" s="1">
        <v>44540</v>
      </c>
      <c r="B966" t="s">
        <v>865</v>
      </c>
      <c r="C966" s="6">
        <f>IF(
    RIGHT(Table1[[#This Row],[21K Gold Price per Gram]],4)=" EGP",
    VALUE(LEFT(Table1[[#This Row],[21K Gold Price per Gram]], LEN(Table1[[#This Row],[21K Gold Price per Gram]])-4)))</f>
        <v>786.6</v>
      </c>
      <c r="I966" s="1">
        <v>44537</v>
      </c>
      <c r="J966" t="s">
        <v>1427</v>
      </c>
      <c r="K966" s="6">
        <f>IF(RIGHT(Table2[[#This Row],[21K Gold Price per Gram]],4)=" USD",VALUE(LEFT(Table2[[#This Row],[21K Gold Price per Gram]],LEN(Table2[[#This Row],[21K Gold Price per Gram]])-4)))</f>
        <v>50.1</v>
      </c>
    </row>
    <row r="967" spans="1:11" x14ac:dyDescent="0.3">
      <c r="A967" s="1">
        <v>44539</v>
      </c>
      <c r="B967" t="s">
        <v>866</v>
      </c>
      <c r="C967" s="6">
        <f>IF(
    RIGHT(Table1[[#This Row],[21K Gold Price per Gram]],4)=" EGP",
    VALUE(LEFT(Table1[[#This Row],[21K Gold Price per Gram]], LEN(Table1[[#This Row],[21K Gold Price per Gram]])-4)))</f>
        <v>786.8</v>
      </c>
      <c r="I967" s="1">
        <v>44536</v>
      </c>
      <c r="J967" t="s">
        <v>1394</v>
      </c>
      <c r="K967" s="6">
        <f>IF(RIGHT(Table2[[#This Row],[21K Gold Price per Gram]],4)=" USD",VALUE(LEFT(Table2[[#This Row],[21K Gold Price per Gram]],LEN(Table2[[#This Row],[21K Gold Price per Gram]])-4)))</f>
        <v>49.9</v>
      </c>
    </row>
    <row r="968" spans="1:11" x14ac:dyDescent="0.3">
      <c r="A968" s="1">
        <v>44538</v>
      </c>
      <c r="B968" t="s">
        <v>867</v>
      </c>
      <c r="C968" s="6">
        <f>IF(
    RIGHT(Table1[[#This Row],[21K Gold Price per Gram]],4)=" EGP",
    VALUE(LEFT(Table1[[#This Row],[21K Gold Price per Gram]], LEN(Table1[[#This Row],[21K Gold Price per Gram]])-4)))</f>
        <v>783.8</v>
      </c>
      <c r="I968" s="1">
        <v>44535</v>
      </c>
      <c r="J968" t="s">
        <v>1427</v>
      </c>
      <c r="K968" s="6">
        <f>IF(RIGHT(Table2[[#This Row],[21K Gold Price per Gram]],4)=" USD",VALUE(LEFT(Table2[[#This Row],[21K Gold Price per Gram]],LEN(Table2[[#This Row],[21K Gold Price per Gram]])-4)))</f>
        <v>50.1</v>
      </c>
    </row>
    <row r="969" spans="1:11" x14ac:dyDescent="0.3">
      <c r="A969" s="1">
        <v>44537</v>
      </c>
      <c r="B969" t="s">
        <v>868</v>
      </c>
      <c r="C969" s="6">
        <f>IF(
    RIGHT(Table1[[#This Row],[21K Gold Price per Gram]],4)=" EGP",
    VALUE(LEFT(Table1[[#This Row],[21K Gold Price per Gram]], LEN(Table1[[#This Row],[21K Gold Price per Gram]])-4)))</f>
        <v>788.6</v>
      </c>
      <c r="I969" s="1">
        <v>44534</v>
      </c>
      <c r="J969" t="s">
        <v>1427</v>
      </c>
      <c r="K969" s="6">
        <f>IF(RIGHT(Table2[[#This Row],[21K Gold Price per Gram]],4)=" USD",VALUE(LEFT(Table2[[#This Row],[21K Gold Price per Gram]],LEN(Table2[[#This Row],[21K Gold Price per Gram]])-4)))</f>
        <v>50.1</v>
      </c>
    </row>
    <row r="970" spans="1:11" x14ac:dyDescent="0.3">
      <c r="A970" s="1">
        <v>44536</v>
      </c>
      <c r="B970" t="s">
        <v>869</v>
      </c>
      <c r="C970" s="6">
        <f>IF(
    RIGHT(Table1[[#This Row],[21K Gold Price per Gram]],4)=" EGP",
    VALUE(LEFT(Table1[[#This Row],[21K Gold Price per Gram]], LEN(Table1[[#This Row],[21K Gold Price per Gram]])-4)))</f>
        <v>787.6</v>
      </c>
      <c r="I970" s="1">
        <v>44533</v>
      </c>
      <c r="J970" t="s">
        <v>1427</v>
      </c>
      <c r="K970" s="6">
        <f>IF(RIGHT(Table2[[#This Row],[21K Gold Price per Gram]],4)=" USD",VALUE(LEFT(Table2[[#This Row],[21K Gold Price per Gram]],LEN(Table2[[#This Row],[21K Gold Price per Gram]])-4)))</f>
        <v>50.1</v>
      </c>
    </row>
    <row r="971" spans="1:11" x14ac:dyDescent="0.3">
      <c r="A971" s="1">
        <v>44535</v>
      </c>
      <c r="B971" t="s">
        <v>870</v>
      </c>
      <c r="C971" s="6">
        <f>IF(
    RIGHT(Table1[[#This Row],[21K Gold Price per Gram]],4)=" EGP",
    VALUE(LEFT(Table1[[#This Row],[21K Gold Price per Gram]], LEN(Table1[[#This Row],[21K Gold Price per Gram]])-4)))</f>
        <v>785.2</v>
      </c>
      <c r="I971" s="1">
        <v>44532</v>
      </c>
      <c r="J971" t="s">
        <v>1386</v>
      </c>
      <c r="K971" s="6">
        <f>IF(RIGHT(Table2[[#This Row],[21K Gold Price per Gram]],4)=" USD",VALUE(LEFT(Table2[[#This Row],[21K Gold Price per Gram]],LEN(Table2[[#This Row],[21K Gold Price per Gram]])-4)))</f>
        <v>49.7</v>
      </c>
    </row>
    <row r="972" spans="1:11" x14ac:dyDescent="0.3">
      <c r="A972" s="1">
        <v>44534</v>
      </c>
      <c r="B972" t="s">
        <v>871</v>
      </c>
      <c r="C972" s="6">
        <f>IF(
    RIGHT(Table1[[#This Row],[21K Gold Price per Gram]],4)=" EGP",
    VALUE(LEFT(Table1[[#This Row],[21K Gold Price per Gram]], LEN(Table1[[#This Row],[21K Gold Price per Gram]])-4)))</f>
        <v>787</v>
      </c>
      <c r="I972" s="1">
        <v>44531</v>
      </c>
      <c r="J972" t="s">
        <v>1383</v>
      </c>
      <c r="K972" s="6">
        <f>IF(RIGHT(Table2[[#This Row],[21K Gold Price per Gram]],4)=" USD",VALUE(LEFT(Table2[[#This Row],[21K Gold Price per Gram]],LEN(Table2[[#This Row],[21K Gold Price per Gram]])-4)))</f>
        <v>50</v>
      </c>
    </row>
    <row r="973" spans="1:11" x14ac:dyDescent="0.3">
      <c r="A973" s="1">
        <v>44533</v>
      </c>
      <c r="B973" t="s">
        <v>871</v>
      </c>
      <c r="C973" s="6">
        <f>IF(
    RIGHT(Table1[[#This Row],[21K Gold Price per Gram]],4)=" EGP",
    VALUE(LEFT(Table1[[#This Row],[21K Gold Price per Gram]], LEN(Table1[[#This Row],[21K Gold Price per Gram]])-4)))</f>
        <v>787</v>
      </c>
      <c r="I973" s="1">
        <v>44530</v>
      </c>
      <c r="J973" t="s">
        <v>1394</v>
      </c>
      <c r="K973" s="6">
        <f>IF(RIGHT(Table2[[#This Row],[21K Gold Price per Gram]],4)=" USD",VALUE(LEFT(Table2[[#This Row],[21K Gold Price per Gram]],LEN(Table2[[#This Row],[21K Gold Price per Gram]])-4)))</f>
        <v>49.9</v>
      </c>
    </row>
    <row r="974" spans="1:11" x14ac:dyDescent="0.3">
      <c r="A974" s="1">
        <v>44532</v>
      </c>
      <c r="B974" t="s">
        <v>872</v>
      </c>
      <c r="C974" s="6">
        <f>IF(
    RIGHT(Table1[[#This Row],[21K Gold Price per Gram]],4)=" EGP",
    VALUE(LEFT(Table1[[#This Row],[21K Gold Price per Gram]], LEN(Table1[[#This Row],[21K Gold Price per Gram]])-4)))</f>
        <v>788.1</v>
      </c>
      <c r="I974" s="1">
        <v>44529</v>
      </c>
      <c r="J974" t="s">
        <v>1427</v>
      </c>
      <c r="K974" s="6">
        <f>IF(RIGHT(Table2[[#This Row],[21K Gold Price per Gram]],4)=" USD",VALUE(LEFT(Table2[[#This Row],[21K Gold Price per Gram]],LEN(Table2[[#This Row],[21K Gold Price per Gram]])-4)))</f>
        <v>50.1</v>
      </c>
    </row>
    <row r="975" spans="1:11" x14ac:dyDescent="0.3">
      <c r="A975" s="1">
        <v>44531</v>
      </c>
      <c r="B975" t="s">
        <v>873</v>
      </c>
      <c r="C975" s="6">
        <f>IF(
    RIGHT(Table1[[#This Row],[21K Gold Price per Gram]],4)=" EGP",
    VALUE(LEFT(Table1[[#This Row],[21K Gold Price per Gram]], LEN(Table1[[#This Row],[21K Gold Price per Gram]])-4)))</f>
        <v>780.5</v>
      </c>
      <c r="I975" s="1">
        <v>44528</v>
      </c>
      <c r="J975" t="s">
        <v>1382</v>
      </c>
      <c r="K975" s="6">
        <f>IF(RIGHT(Table2[[#This Row],[21K Gold Price per Gram]],4)=" USD",VALUE(LEFT(Table2[[#This Row],[21K Gold Price per Gram]],LEN(Table2[[#This Row],[21K Gold Price per Gram]])-4)))</f>
        <v>50.4</v>
      </c>
    </row>
    <row r="976" spans="1:11" x14ac:dyDescent="0.3">
      <c r="A976" s="1">
        <v>44530</v>
      </c>
      <c r="B976" t="s">
        <v>874</v>
      </c>
      <c r="C976" s="6">
        <f>IF(
    RIGHT(Table1[[#This Row],[21K Gold Price per Gram]],4)=" EGP",
    VALUE(LEFT(Table1[[#This Row],[21K Gold Price per Gram]], LEN(Table1[[#This Row],[21K Gold Price per Gram]])-4)))</f>
        <v>785.7</v>
      </c>
      <c r="I976" s="1">
        <v>44527</v>
      </c>
      <c r="J976" t="s">
        <v>1382</v>
      </c>
      <c r="K976" s="6">
        <f>IF(RIGHT(Table2[[#This Row],[21K Gold Price per Gram]],4)=" USD",VALUE(LEFT(Table2[[#This Row],[21K Gold Price per Gram]],LEN(Table2[[#This Row],[21K Gold Price per Gram]])-4)))</f>
        <v>50.4</v>
      </c>
    </row>
    <row r="977" spans="1:11" x14ac:dyDescent="0.3">
      <c r="A977" s="1">
        <v>44529</v>
      </c>
      <c r="B977" t="s">
        <v>870</v>
      </c>
      <c r="C977" s="6">
        <f>IF(
    RIGHT(Table1[[#This Row],[21K Gold Price per Gram]],4)=" EGP",
    VALUE(LEFT(Table1[[#This Row],[21K Gold Price per Gram]], LEN(Table1[[#This Row],[21K Gold Price per Gram]])-4)))</f>
        <v>785.2</v>
      </c>
      <c r="I977" s="1">
        <v>44526</v>
      </c>
      <c r="J977" t="s">
        <v>1382</v>
      </c>
      <c r="K977" s="6">
        <f>IF(RIGHT(Table2[[#This Row],[21K Gold Price per Gram]],4)=" USD",VALUE(LEFT(Table2[[#This Row],[21K Gold Price per Gram]],LEN(Table2[[#This Row],[21K Gold Price per Gram]])-4)))</f>
        <v>50.4</v>
      </c>
    </row>
    <row r="978" spans="1:11" x14ac:dyDescent="0.3">
      <c r="A978" s="1">
        <v>44528</v>
      </c>
      <c r="B978" t="s">
        <v>869</v>
      </c>
      <c r="C978" s="6">
        <f>IF(
    RIGHT(Table1[[#This Row],[21K Gold Price per Gram]],4)=" EGP",
    VALUE(LEFT(Table1[[#This Row],[21K Gold Price per Gram]], LEN(Table1[[#This Row],[21K Gold Price per Gram]])-4)))</f>
        <v>787.6</v>
      </c>
      <c r="I978" s="1">
        <v>44525</v>
      </c>
      <c r="J978" t="s">
        <v>1384</v>
      </c>
      <c r="K978" s="6">
        <f>IF(RIGHT(Table2[[#This Row],[21K Gold Price per Gram]],4)=" USD",VALUE(LEFT(Table2[[#This Row],[21K Gold Price per Gram]],LEN(Table2[[#This Row],[21K Gold Price per Gram]])-4)))</f>
        <v>50.3</v>
      </c>
    </row>
    <row r="979" spans="1:11" x14ac:dyDescent="0.3">
      <c r="A979" s="1">
        <v>44527</v>
      </c>
      <c r="B979" t="s">
        <v>875</v>
      </c>
      <c r="C979" s="6">
        <f>IF(
    RIGHT(Table1[[#This Row],[21K Gold Price per Gram]],4)=" EGP",
    VALUE(LEFT(Table1[[#This Row],[21K Gold Price per Gram]], LEN(Table1[[#This Row],[21K Gold Price per Gram]])-4)))</f>
        <v>791.8</v>
      </c>
      <c r="I979" s="1">
        <v>44524</v>
      </c>
      <c r="J979" t="s">
        <v>1427</v>
      </c>
      <c r="K979" s="6">
        <f>IF(RIGHT(Table2[[#This Row],[21K Gold Price per Gram]],4)=" USD",VALUE(LEFT(Table2[[#This Row],[21K Gold Price per Gram]],LEN(Table2[[#This Row],[21K Gold Price per Gram]])-4)))</f>
        <v>50.1</v>
      </c>
    </row>
    <row r="980" spans="1:11" x14ac:dyDescent="0.3">
      <c r="A980" s="1">
        <v>44526</v>
      </c>
      <c r="B980" t="s">
        <v>875</v>
      </c>
      <c r="C980" s="6">
        <f>IF(
    RIGHT(Table1[[#This Row],[21K Gold Price per Gram]],4)=" EGP",
    VALUE(LEFT(Table1[[#This Row],[21K Gold Price per Gram]], LEN(Table1[[#This Row],[21K Gold Price per Gram]])-4)))</f>
        <v>791.8</v>
      </c>
      <c r="I980" s="1">
        <v>44523</v>
      </c>
      <c r="J980" t="s">
        <v>1381</v>
      </c>
      <c r="K980" s="6">
        <f>IF(RIGHT(Table2[[#This Row],[21K Gold Price per Gram]],4)=" USD",VALUE(LEFT(Table2[[#This Row],[21K Gold Price per Gram]],LEN(Table2[[#This Row],[21K Gold Price per Gram]])-4)))</f>
        <v>50.2</v>
      </c>
    </row>
    <row r="981" spans="1:11" x14ac:dyDescent="0.3">
      <c r="A981" s="1">
        <v>44525</v>
      </c>
      <c r="B981" t="s">
        <v>828</v>
      </c>
      <c r="C981" s="6">
        <f>IF(
    RIGHT(Table1[[#This Row],[21K Gold Price per Gram]],4)=" EGP",
    VALUE(LEFT(Table1[[#This Row],[21K Gold Price per Gram]], LEN(Table1[[#This Row],[21K Gold Price per Gram]])-4)))</f>
        <v>791.9</v>
      </c>
      <c r="I981" s="1">
        <v>44522</v>
      </c>
      <c r="J981" t="s">
        <v>1379</v>
      </c>
      <c r="K981" s="6">
        <f>IF(RIGHT(Table2[[#This Row],[21K Gold Price per Gram]],4)=" USD",VALUE(LEFT(Table2[[#This Row],[21K Gold Price per Gram]],LEN(Table2[[#This Row],[21K Gold Price per Gram]])-4)))</f>
        <v>50.7</v>
      </c>
    </row>
    <row r="982" spans="1:11" x14ac:dyDescent="0.3">
      <c r="A982" s="1">
        <v>44524</v>
      </c>
      <c r="B982" t="s">
        <v>858</v>
      </c>
      <c r="C982" s="6">
        <f>IF(
    RIGHT(Table1[[#This Row],[21K Gold Price per Gram]],4)=" EGP",
    VALUE(LEFT(Table1[[#This Row],[21K Gold Price per Gram]], LEN(Table1[[#This Row],[21K Gold Price per Gram]])-4)))</f>
        <v>790</v>
      </c>
      <c r="I982" s="1">
        <v>44521</v>
      </c>
      <c r="J982" t="s">
        <v>1356</v>
      </c>
      <c r="K982" s="6">
        <f>IF(RIGHT(Table2[[#This Row],[21K Gold Price per Gram]],4)=" USD",VALUE(LEFT(Table2[[#This Row],[21K Gold Price per Gram]],LEN(Table2[[#This Row],[21K Gold Price per Gram]])-4)))</f>
        <v>51.9</v>
      </c>
    </row>
    <row r="983" spans="1:11" x14ac:dyDescent="0.3">
      <c r="A983" s="1">
        <v>44523</v>
      </c>
      <c r="B983" t="s">
        <v>876</v>
      </c>
      <c r="C983" s="6">
        <f>IF(
    RIGHT(Table1[[#This Row],[21K Gold Price per Gram]],4)=" EGP",
    VALUE(LEFT(Table1[[#This Row],[21K Gold Price per Gram]], LEN(Table1[[#This Row],[21K Gold Price per Gram]])-4)))</f>
        <v>788.4</v>
      </c>
      <c r="I983" s="1">
        <v>44520</v>
      </c>
      <c r="J983" t="s">
        <v>1356</v>
      </c>
      <c r="K983" s="6">
        <f>IF(RIGHT(Table2[[#This Row],[21K Gold Price per Gram]],4)=" USD",VALUE(LEFT(Table2[[#This Row],[21K Gold Price per Gram]],LEN(Table2[[#This Row],[21K Gold Price per Gram]])-4)))</f>
        <v>51.9</v>
      </c>
    </row>
    <row r="984" spans="1:11" x14ac:dyDescent="0.3">
      <c r="A984" s="1">
        <v>44522</v>
      </c>
      <c r="B984" t="s">
        <v>877</v>
      </c>
      <c r="C984" s="6">
        <f>IF(
    RIGHT(Table1[[#This Row],[21K Gold Price per Gram]],4)=" EGP",
    VALUE(LEFT(Table1[[#This Row],[21K Gold Price per Gram]], LEN(Table1[[#This Row],[21K Gold Price per Gram]])-4)))</f>
        <v>789.3</v>
      </c>
      <c r="I984" s="1">
        <v>44519</v>
      </c>
      <c r="J984" t="s">
        <v>1356</v>
      </c>
      <c r="K984" s="6">
        <f>IF(RIGHT(Table2[[#This Row],[21K Gold Price per Gram]],4)=" USD",VALUE(LEFT(Table2[[#This Row],[21K Gold Price per Gram]],LEN(Table2[[#This Row],[21K Gold Price per Gram]])-4)))</f>
        <v>51.9</v>
      </c>
    </row>
    <row r="985" spans="1:11" x14ac:dyDescent="0.3">
      <c r="A985" s="1">
        <v>44521</v>
      </c>
      <c r="B985" t="s">
        <v>878</v>
      </c>
      <c r="C985" s="6">
        <f>IF(
    RIGHT(Table1[[#This Row],[21K Gold Price per Gram]],4)=" EGP",
    VALUE(LEFT(Table1[[#This Row],[21K Gold Price per Gram]], LEN(Table1[[#This Row],[21K Gold Price per Gram]])-4)))</f>
        <v>796.5</v>
      </c>
      <c r="I985" s="1">
        <v>44518</v>
      </c>
      <c r="J985" t="s">
        <v>1426</v>
      </c>
      <c r="K985" s="6">
        <f>IF(RIGHT(Table2[[#This Row],[21K Gold Price per Gram]],4)=" USD",VALUE(LEFT(Table2[[#This Row],[21K Gold Price per Gram]],LEN(Table2[[#This Row],[21K Gold Price per Gram]])-4)))</f>
        <v>52.2</v>
      </c>
    </row>
    <row r="986" spans="1:11" x14ac:dyDescent="0.3">
      <c r="A986" s="1">
        <v>44520</v>
      </c>
      <c r="B986" t="s">
        <v>879</v>
      </c>
      <c r="C986" s="6">
        <f>IF(
    RIGHT(Table1[[#This Row],[21K Gold Price per Gram]],4)=" EGP",
    VALUE(LEFT(Table1[[#This Row],[21K Gold Price per Gram]], LEN(Table1[[#This Row],[21K Gold Price per Gram]])-4)))</f>
        <v>814.5</v>
      </c>
      <c r="I986" s="1">
        <v>44517</v>
      </c>
      <c r="J986" t="s">
        <v>1350</v>
      </c>
      <c r="K986" s="6">
        <f>IF(RIGHT(Table2[[#This Row],[21K Gold Price per Gram]],4)=" USD",VALUE(LEFT(Table2[[#This Row],[21K Gold Price per Gram]],LEN(Table2[[#This Row],[21K Gold Price per Gram]])-4)))</f>
        <v>52.3</v>
      </c>
    </row>
    <row r="987" spans="1:11" x14ac:dyDescent="0.3">
      <c r="A987" s="1">
        <v>44519</v>
      </c>
      <c r="B987" t="s">
        <v>879</v>
      </c>
      <c r="C987" s="6">
        <f>IF(
    RIGHT(Table1[[#This Row],[21K Gold Price per Gram]],4)=" EGP",
    VALUE(LEFT(Table1[[#This Row],[21K Gold Price per Gram]], LEN(Table1[[#This Row],[21K Gold Price per Gram]])-4)))</f>
        <v>814.5</v>
      </c>
      <c r="I987" s="1">
        <v>44516</v>
      </c>
      <c r="J987" t="s">
        <v>1378</v>
      </c>
      <c r="K987" s="6">
        <f>IF(RIGHT(Table2[[#This Row],[21K Gold Price per Gram]],4)=" USD",VALUE(LEFT(Table2[[#This Row],[21K Gold Price per Gram]],LEN(Table2[[#This Row],[21K Gold Price per Gram]])-4)))</f>
        <v>52</v>
      </c>
    </row>
    <row r="988" spans="1:11" x14ac:dyDescent="0.3">
      <c r="A988" s="1">
        <v>44518</v>
      </c>
      <c r="B988" t="s">
        <v>880</v>
      </c>
      <c r="C988" s="6">
        <f>IF(
    RIGHT(Table1[[#This Row],[21K Gold Price per Gram]],4)=" EGP",
    VALUE(LEFT(Table1[[#This Row],[21K Gold Price per Gram]], LEN(Table1[[#This Row],[21K Gold Price per Gram]])-4)))</f>
        <v>815.1</v>
      </c>
      <c r="I988" s="1">
        <v>44515</v>
      </c>
      <c r="J988" t="s">
        <v>1357</v>
      </c>
      <c r="K988" s="6">
        <f>IF(RIGHT(Table2[[#This Row],[21K Gold Price per Gram]],4)=" USD",VALUE(LEFT(Table2[[#This Row],[21K Gold Price per Gram]],LEN(Table2[[#This Row],[21K Gold Price per Gram]])-4)))</f>
        <v>52.4</v>
      </c>
    </row>
    <row r="989" spans="1:11" x14ac:dyDescent="0.3">
      <c r="A989" s="1">
        <v>44517</v>
      </c>
      <c r="B989" t="s">
        <v>881</v>
      </c>
      <c r="C989" s="6">
        <f>IF(
    RIGHT(Table1[[#This Row],[21K Gold Price per Gram]],4)=" EGP",
    VALUE(LEFT(Table1[[#This Row],[21K Gold Price per Gram]], LEN(Table1[[#This Row],[21K Gold Price per Gram]])-4)))</f>
        <v>818.9</v>
      </c>
      <c r="I989" s="1">
        <v>44514</v>
      </c>
      <c r="J989" t="s">
        <v>1357</v>
      </c>
      <c r="K989" s="6">
        <f>IF(RIGHT(Table2[[#This Row],[21K Gold Price per Gram]],4)=" USD",VALUE(LEFT(Table2[[#This Row],[21K Gold Price per Gram]],LEN(Table2[[#This Row],[21K Gold Price per Gram]])-4)))</f>
        <v>52.4</v>
      </c>
    </row>
    <row r="990" spans="1:11" x14ac:dyDescent="0.3">
      <c r="A990" s="1">
        <v>44516</v>
      </c>
      <c r="B990" t="s">
        <v>882</v>
      </c>
      <c r="C990" s="6">
        <f>IF(
    RIGHT(Table1[[#This Row],[21K Gold Price per Gram]],4)=" EGP",
    VALUE(LEFT(Table1[[#This Row],[21K Gold Price per Gram]], LEN(Table1[[#This Row],[21K Gold Price per Gram]])-4)))</f>
        <v>823.4</v>
      </c>
      <c r="I990" s="1">
        <v>44513</v>
      </c>
      <c r="J990" t="s">
        <v>1357</v>
      </c>
      <c r="K990" s="6">
        <f>IF(RIGHT(Table2[[#This Row],[21K Gold Price per Gram]],4)=" USD",VALUE(LEFT(Table2[[#This Row],[21K Gold Price per Gram]],LEN(Table2[[#This Row],[21K Gold Price per Gram]])-4)))</f>
        <v>52.4</v>
      </c>
    </row>
    <row r="991" spans="1:11" x14ac:dyDescent="0.3">
      <c r="A991" s="1">
        <v>44515</v>
      </c>
      <c r="B991" t="s">
        <v>883</v>
      </c>
      <c r="C991" s="6">
        <f>IF(
    RIGHT(Table1[[#This Row],[21K Gold Price per Gram]],4)=" EGP",
    VALUE(LEFT(Table1[[#This Row],[21K Gold Price per Gram]], LEN(Table1[[#This Row],[21K Gold Price per Gram]])-4)))</f>
        <v>816.5</v>
      </c>
      <c r="I991" s="1">
        <v>44512</v>
      </c>
      <c r="J991" t="s">
        <v>1350</v>
      </c>
      <c r="K991" s="6">
        <f>IF(RIGHT(Table2[[#This Row],[21K Gold Price per Gram]],4)=" USD",VALUE(LEFT(Table2[[#This Row],[21K Gold Price per Gram]],LEN(Table2[[#This Row],[21K Gold Price per Gram]])-4)))</f>
        <v>52.3</v>
      </c>
    </row>
    <row r="992" spans="1:11" x14ac:dyDescent="0.3">
      <c r="A992" s="1">
        <v>44514</v>
      </c>
      <c r="B992" t="s">
        <v>882</v>
      </c>
      <c r="C992" s="6">
        <f>IF(
    RIGHT(Table1[[#This Row],[21K Gold Price per Gram]],4)=" EGP",
    VALUE(LEFT(Table1[[#This Row],[21K Gold Price per Gram]], LEN(Table1[[#This Row],[21K Gold Price per Gram]])-4)))</f>
        <v>823.4</v>
      </c>
      <c r="I992" s="1">
        <v>44511</v>
      </c>
      <c r="J992" t="s">
        <v>1350</v>
      </c>
      <c r="K992" s="6">
        <f>IF(RIGHT(Table2[[#This Row],[21K Gold Price per Gram]],4)=" USD",VALUE(LEFT(Table2[[#This Row],[21K Gold Price per Gram]],LEN(Table2[[#This Row],[21K Gold Price per Gram]])-4)))</f>
        <v>52.3</v>
      </c>
    </row>
    <row r="993" spans="1:11" x14ac:dyDescent="0.3">
      <c r="A993" s="1">
        <v>44513</v>
      </c>
      <c r="B993" t="s">
        <v>884</v>
      </c>
      <c r="C993" s="6">
        <f>IF(
    RIGHT(Table1[[#This Row],[21K Gold Price per Gram]],4)=" EGP",
    VALUE(LEFT(Table1[[#This Row],[21K Gold Price per Gram]], LEN(Table1[[#This Row],[21K Gold Price per Gram]])-4)))</f>
        <v>823.8</v>
      </c>
      <c r="I993" s="1">
        <v>44510</v>
      </c>
      <c r="J993" t="s">
        <v>1356</v>
      </c>
      <c r="K993" s="6">
        <f>IF(RIGHT(Table2[[#This Row],[21K Gold Price per Gram]],4)=" USD",VALUE(LEFT(Table2[[#This Row],[21K Gold Price per Gram]],LEN(Table2[[#This Row],[21K Gold Price per Gram]])-4)))</f>
        <v>51.9</v>
      </c>
    </row>
    <row r="994" spans="1:11" x14ac:dyDescent="0.3">
      <c r="A994" s="1">
        <v>44512</v>
      </c>
      <c r="B994" t="s">
        <v>884</v>
      </c>
      <c r="C994" s="6">
        <f>IF(
    RIGHT(Table1[[#This Row],[21K Gold Price per Gram]],4)=" EGP",
    VALUE(LEFT(Table1[[#This Row],[21K Gold Price per Gram]], LEN(Table1[[#This Row],[21K Gold Price per Gram]])-4)))</f>
        <v>823.8</v>
      </c>
      <c r="I994" s="1">
        <v>44509</v>
      </c>
      <c r="J994" t="s">
        <v>1351</v>
      </c>
      <c r="K994" s="6">
        <f>IF(RIGHT(Table2[[#This Row],[21K Gold Price per Gram]],4)=" USD",VALUE(LEFT(Table2[[#This Row],[21K Gold Price per Gram]],LEN(Table2[[#This Row],[21K Gold Price per Gram]])-4)))</f>
        <v>51.5</v>
      </c>
    </row>
    <row r="995" spans="1:11" x14ac:dyDescent="0.3">
      <c r="A995" s="1">
        <v>44511</v>
      </c>
      <c r="B995" t="s">
        <v>885</v>
      </c>
      <c r="C995" s="6">
        <f>IF(
    RIGHT(Table1[[#This Row],[21K Gold Price per Gram]],4)=" EGP",
    VALUE(LEFT(Table1[[#This Row],[21K Gold Price per Gram]], LEN(Table1[[#This Row],[21K Gold Price per Gram]])-4)))</f>
        <v>822.7</v>
      </c>
      <c r="I995" s="1">
        <v>44508</v>
      </c>
      <c r="J995" t="s">
        <v>1355</v>
      </c>
      <c r="K995" s="6">
        <f>IF(RIGHT(Table2[[#This Row],[21K Gold Price per Gram]],4)=" USD",VALUE(LEFT(Table2[[#This Row],[21K Gold Price per Gram]],LEN(Table2[[#This Row],[21K Gold Price per Gram]])-4)))</f>
        <v>51.3</v>
      </c>
    </row>
    <row r="996" spans="1:11" x14ac:dyDescent="0.3">
      <c r="A996" s="1">
        <v>44510</v>
      </c>
      <c r="B996" t="s">
        <v>886</v>
      </c>
      <c r="C996" s="6">
        <f>IF(
    RIGHT(Table1[[#This Row],[21K Gold Price per Gram]],4)=" EGP",
    VALUE(LEFT(Table1[[#This Row],[21K Gold Price per Gram]], LEN(Table1[[#This Row],[21K Gold Price per Gram]])-4)))</f>
        <v>822.1</v>
      </c>
      <c r="I996" s="1">
        <v>44507</v>
      </c>
      <c r="J996" t="s">
        <v>1353</v>
      </c>
      <c r="K996" s="6">
        <f>IF(RIGHT(Table2[[#This Row],[21K Gold Price per Gram]],4)=" USD",VALUE(LEFT(Table2[[#This Row],[21K Gold Price per Gram]],LEN(Table2[[#This Row],[21K Gold Price per Gram]])-4)))</f>
        <v>51.1</v>
      </c>
    </row>
    <row r="997" spans="1:11" x14ac:dyDescent="0.3">
      <c r="A997" s="1">
        <v>44509</v>
      </c>
      <c r="B997" t="s">
        <v>887</v>
      </c>
      <c r="C997" s="6">
        <f>IF(
    RIGHT(Table1[[#This Row],[21K Gold Price per Gram]],4)=" EGP",
    VALUE(LEFT(Table1[[#This Row],[21K Gold Price per Gram]], LEN(Table1[[#This Row],[21K Gold Price per Gram]])-4)))</f>
        <v>814.9</v>
      </c>
      <c r="I997" s="1">
        <v>44506</v>
      </c>
      <c r="J997" t="s">
        <v>1353</v>
      </c>
      <c r="K997" s="6">
        <f>IF(RIGHT(Table2[[#This Row],[21K Gold Price per Gram]],4)=" USD",VALUE(LEFT(Table2[[#This Row],[21K Gold Price per Gram]],LEN(Table2[[#This Row],[21K Gold Price per Gram]])-4)))</f>
        <v>51.1</v>
      </c>
    </row>
    <row r="998" spans="1:11" x14ac:dyDescent="0.3">
      <c r="A998" s="1">
        <v>44508</v>
      </c>
      <c r="B998" t="s">
        <v>888</v>
      </c>
      <c r="C998" s="6">
        <f>IF(
    RIGHT(Table1[[#This Row],[21K Gold Price per Gram]],4)=" EGP",
    VALUE(LEFT(Table1[[#This Row],[21K Gold Price per Gram]], LEN(Table1[[#This Row],[21K Gold Price per Gram]])-4)))</f>
        <v>808.6</v>
      </c>
      <c r="I998" s="1">
        <v>44505</v>
      </c>
      <c r="J998" t="s">
        <v>1372</v>
      </c>
      <c r="K998" s="6">
        <f>IF(RIGHT(Table2[[#This Row],[21K Gold Price per Gram]],4)=" USD",VALUE(LEFT(Table2[[#This Row],[21K Gold Price per Gram]],LEN(Table2[[#This Row],[21K Gold Price per Gram]])-4)))</f>
        <v>51</v>
      </c>
    </row>
    <row r="999" spans="1:11" x14ac:dyDescent="0.3">
      <c r="A999" s="1">
        <v>44507</v>
      </c>
      <c r="B999" t="s">
        <v>889</v>
      </c>
      <c r="C999" s="6">
        <f>IF(
    RIGHT(Table1[[#This Row],[21K Gold Price per Gram]],4)=" EGP",
    VALUE(LEFT(Table1[[#This Row],[21K Gold Price per Gram]], LEN(Table1[[#This Row],[21K Gold Price per Gram]])-4)))</f>
        <v>806.7</v>
      </c>
      <c r="I999" s="1">
        <v>44504</v>
      </c>
      <c r="J999" t="s">
        <v>1382</v>
      </c>
      <c r="K999" s="6">
        <f>IF(RIGHT(Table2[[#This Row],[21K Gold Price per Gram]],4)=" USD",VALUE(LEFT(Table2[[#This Row],[21K Gold Price per Gram]],LEN(Table2[[#This Row],[21K Gold Price per Gram]])-4)))</f>
        <v>50.4</v>
      </c>
    </row>
    <row r="1000" spans="1:11" x14ac:dyDescent="0.3">
      <c r="A1000" s="1">
        <v>44506</v>
      </c>
      <c r="B1000" t="s">
        <v>890</v>
      </c>
      <c r="C1000" s="6">
        <f>IF(
    RIGHT(Table1[[#This Row],[21K Gold Price per Gram]],4)=" EGP",
    VALUE(LEFT(Table1[[#This Row],[21K Gold Price per Gram]], LEN(Table1[[#This Row],[21K Gold Price per Gram]])-4)))</f>
        <v>802.8</v>
      </c>
      <c r="I1000" s="1">
        <v>44503</v>
      </c>
      <c r="J1000" t="s">
        <v>1385</v>
      </c>
      <c r="K1000" s="6">
        <f>IF(RIGHT(Table2[[#This Row],[21K Gold Price per Gram]],4)=" USD",VALUE(LEFT(Table2[[#This Row],[21K Gold Price per Gram]],LEN(Table2[[#This Row],[21K Gold Price per Gram]])-4)))</f>
        <v>49.8</v>
      </c>
    </row>
    <row r="1001" spans="1:11" x14ac:dyDescent="0.3">
      <c r="A1001" s="1">
        <v>44505</v>
      </c>
      <c r="B1001" t="s">
        <v>890</v>
      </c>
      <c r="C1001" s="6">
        <f>IF(
    RIGHT(Table1[[#This Row],[21K Gold Price per Gram]],4)=" EGP",
    VALUE(LEFT(Table1[[#This Row],[21K Gold Price per Gram]], LEN(Table1[[#This Row],[21K Gold Price per Gram]])-4)))</f>
        <v>802.8</v>
      </c>
      <c r="I1001" s="1">
        <v>44502</v>
      </c>
      <c r="J1001" t="s">
        <v>1381</v>
      </c>
      <c r="K1001" s="6">
        <f>IF(RIGHT(Table2[[#This Row],[21K Gold Price per Gram]],4)=" USD",VALUE(LEFT(Table2[[#This Row],[21K Gold Price per Gram]],LEN(Table2[[#This Row],[21K Gold Price per Gram]])-4)))</f>
        <v>50.2</v>
      </c>
    </row>
    <row r="1002" spans="1:11" x14ac:dyDescent="0.3">
      <c r="A1002" s="1">
        <v>44504</v>
      </c>
      <c r="B1002" t="s">
        <v>841</v>
      </c>
      <c r="C1002" s="6">
        <f>IF(
    RIGHT(Table1[[#This Row],[21K Gold Price per Gram]],4)=" EGP",
    VALUE(LEFT(Table1[[#This Row],[21K Gold Price per Gram]], LEN(Table1[[#This Row],[21K Gold Price per Gram]])-4)))</f>
        <v>800.9</v>
      </c>
      <c r="I1002" s="1">
        <v>44501</v>
      </c>
      <c r="J1002" t="s">
        <v>1382</v>
      </c>
      <c r="K1002" s="6">
        <f>IF(RIGHT(Table2[[#This Row],[21K Gold Price per Gram]],4)=" USD",VALUE(LEFT(Table2[[#This Row],[21K Gold Price per Gram]],LEN(Table2[[#This Row],[21K Gold Price per Gram]])-4)))</f>
        <v>50.4</v>
      </c>
    </row>
    <row r="1003" spans="1:11" x14ac:dyDescent="0.3">
      <c r="A1003" s="1">
        <v>44503</v>
      </c>
      <c r="B1003" t="s">
        <v>891</v>
      </c>
      <c r="C1003" s="6">
        <f>IF(
    RIGHT(Table1[[#This Row],[21K Gold Price per Gram]],4)=" EGP",
    VALUE(LEFT(Table1[[#This Row],[21K Gold Price per Gram]], LEN(Table1[[#This Row],[21K Gold Price per Gram]])-4)))</f>
        <v>790.9</v>
      </c>
      <c r="I1003" s="1">
        <v>44500</v>
      </c>
      <c r="J1003" t="s">
        <v>1427</v>
      </c>
      <c r="K1003" s="6">
        <f>IF(RIGHT(Table2[[#This Row],[21K Gold Price per Gram]],4)=" USD",VALUE(LEFT(Table2[[#This Row],[21K Gold Price per Gram]],LEN(Table2[[#This Row],[21K Gold Price per Gram]])-4)))</f>
        <v>50.1</v>
      </c>
    </row>
    <row r="1004" spans="1:11" x14ac:dyDescent="0.3">
      <c r="A1004" s="1">
        <v>44502</v>
      </c>
      <c r="B1004" t="s">
        <v>892</v>
      </c>
      <c r="C1004" s="6">
        <f>IF(
    RIGHT(Table1[[#This Row],[21K Gold Price per Gram]],4)=" EGP",
    VALUE(LEFT(Table1[[#This Row],[21K Gold Price per Gram]], LEN(Table1[[#This Row],[21K Gold Price per Gram]])-4)))</f>
        <v>783.5</v>
      </c>
      <c r="I1004" s="1">
        <v>44499</v>
      </c>
      <c r="J1004" t="s">
        <v>1427</v>
      </c>
      <c r="K1004" s="6">
        <f>IF(RIGHT(Table2[[#This Row],[21K Gold Price per Gram]],4)=" USD",VALUE(LEFT(Table2[[#This Row],[21K Gold Price per Gram]],LEN(Table2[[#This Row],[21K Gold Price per Gram]])-4)))</f>
        <v>50.1</v>
      </c>
    </row>
    <row r="1005" spans="1:11" x14ac:dyDescent="0.3">
      <c r="A1005" s="1">
        <v>44501</v>
      </c>
      <c r="B1005" t="s">
        <v>876</v>
      </c>
      <c r="C1005" s="6">
        <f>IF(
    RIGHT(Table1[[#This Row],[21K Gold Price per Gram]],4)=" EGP",
    VALUE(LEFT(Table1[[#This Row],[21K Gold Price per Gram]], LEN(Table1[[#This Row],[21K Gold Price per Gram]])-4)))</f>
        <v>788.4</v>
      </c>
      <c r="I1005" s="1">
        <v>44498</v>
      </c>
      <c r="J1005" t="s">
        <v>1427</v>
      </c>
      <c r="K1005" s="6">
        <f>IF(RIGHT(Table2[[#This Row],[21K Gold Price per Gram]],4)=" USD",VALUE(LEFT(Table2[[#This Row],[21K Gold Price per Gram]],LEN(Table2[[#This Row],[21K Gold Price per Gram]])-4)))</f>
        <v>50.1</v>
      </c>
    </row>
    <row r="1006" spans="1:11" x14ac:dyDescent="0.3">
      <c r="A1006" s="1">
        <v>44500</v>
      </c>
      <c r="B1006" t="s">
        <v>893</v>
      </c>
      <c r="C1006" s="6">
        <f>IF(
    RIGHT(Table1[[#This Row],[21K Gold Price per Gram]],4)=" EGP",
    VALUE(LEFT(Table1[[#This Row],[21K Gold Price per Gram]], LEN(Table1[[#This Row],[21K Gold Price per Gram]])-4)))</f>
        <v>792.5</v>
      </c>
      <c r="I1006" s="1">
        <v>44497</v>
      </c>
      <c r="J1006" t="s">
        <v>1380</v>
      </c>
      <c r="K1006" s="6">
        <f>IF(RIGHT(Table2[[#This Row],[21K Gold Price per Gram]],4)=" USD",VALUE(LEFT(Table2[[#This Row],[21K Gold Price per Gram]],LEN(Table2[[#This Row],[21K Gold Price per Gram]])-4)))</f>
        <v>50.5</v>
      </c>
    </row>
    <row r="1007" spans="1:11" x14ac:dyDescent="0.3">
      <c r="A1007" s="1">
        <v>44499</v>
      </c>
      <c r="B1007" t="s">
        <v>894</v>
      </c>
      <c r="C1007" s="6">
        <f>IF(
    RIGHT(Table1[[#This Row],[21K Gold Price per Gram]],4)=" EGP",
    VALUE(LEFT(Table1[[#This Row],[21K Gold Price per Gram]], LEN(Table1[[#This Row],[21K Gold Price per Gram]])-4)))</f>
        <v>787.1</v>
      </c>
      <c r="I1007" s="1">
        <v>44496</v>
      </c>
      <c r="J1007" t="s">
        <v>1380</v>
      </c>
      <c r="K1007" s="6">
        <f>IF(RIGHT(Table2[[#This Row],[21K Gold Price per Gram]],4)=" USD",VALUE(LEFT(Table2[[#This Row],[21K Gold Price per Gram]],LEN(Table2[[#This Row],[21K Gold Price per Gram]])-4)))</f>
        <v>50.5</v>
      </c>
    </row>
    <row r="1008" spans="1:11" x14ac:dyDescent="0.3">
      <c r="A1008" s="1">
        <v>44498</v>
      </c>
      <c r="B1008" t="s">
        <v>894</v>
      </c>
      <c r="C1008" s="6">
        <f>IF(
    RIGHT(Table1[[#This Row],[21K Gold Price per Gram]],4)=" EGP",
    VALUE(LEFT(Table1[[#This Row],[21K Gold Price per Gram]], LEN(Table1[[#This Row],[21K Gold Price per Gram]])-4)))</f>
        <v>787.1</v>
      </c>
      <c r="I1008" s="1">
        <v>44495</v>
      </c>
      <c r="J1008" t="s">
        <v>1382</v>
      </c>
      <c r="K1008" s="6">
        <f>IF(RIGHT(Table2[[#This Row],[21K Gold Price per Gram]],4)=" USD",VALUE(LEFT(Table2[[#This Row],[21K Gold Price per Gram]],LEN(Table2[[#This Row],[21K Gold Price per Gram]])-4)))</f>
        <v>50.4</v>
      </c>
    </row>
    <row r="1009" spans="1:11" x14ac:dyDescent="0.3">
      <c r="A1009" s="1">
        <v>44497</v>
      </c>
      <c r="B1009" t="s">
        <v>895</v>
      </c>
      <c r="C1009" s="6">
        <f>IF(
    RIGHT(Table1[[#This Row],[21K Gold Price per Gram]],4)=" EGP",
    VALUE(LEFT(Table1[[#This Row],[21K Gold Price per Gram]], LEN(Table1[[#This Row],[21K Gold Price per Gram]])-4)))</f>
        <v>786.9</v>
      </c>
      <c r="I1009" s="1">
        <v>44494</v>
      </c>
      <c r="J1009" t="s">
        <v>1379</v>
      </c>
      <c r="K1009" s="6">
        <f>IF(RIGHT(Table2[[#This Row],[21K Gold Price per Gram]],4)=" USD",VALUE(LEFT(Table2[[#This Row],[21K Gold Price per Gram]],LEN(Table2[[#This Row],[21K Gold Price per Gram]])-4)))</f>
        <v>50.7</v>
      </c>
    </row>
    <row r="1010" spans="1:11" x14ac:dyDescent="0.3">
      <c r="A1010" s="1">
        <v>44496</v>
      </c>
      <c r="B1010" t="s">
        <v>896</v>
      </c>
      <c r="C1010" s="6">
        <f>IF(
    RIGHT(Table1[[#This Row],[21K Gold Price per Gram]],4)=" EGP",
    VALUE(LEFT(Table1[[#This Row],[21K Gold Price per Gram]], LEN(Table1[[#This Row],[21K Gold Price per Gram]])-4)))</f>
        <v>793.7</v>
      </c>
      <c r="I1010" s="1">
        <v>44493</v>
      </c>
      <c r="J1010" t="s">
        <v>1384</v>
      </c>
      <c r="K1010" s="6">
        <f>IF(RIGHT(Table2[[#This Row],[21K Gold Price per Gram]],4)=" USD",VALUE(LEFT(Table2[[#This Row],[21K Gold Price per Gram]],LEN(Table2[[#This Row],[21K Gold Price per Gram]])-4)))</f>
        <v>50.3</v>
      </c>
    </row>
    <row r="1011" spans="1:11" x14ac:dyDescent="0.3">
      <c r="A1011" s="1">
        <v>44495</v>
      </c>
      <c r="B1011" t="s">
        <v>897</v>
      </c>
      <c r="C1011" s="6">
        <f>IF(
    RIGHT(Table1[[#This Row],[21K Gold Price per Gram]],4)=" EGP",
    VALUE(LEFT(Table1[[#This Row],[21K Gold Price per Gram]], LEN(Table1[[#This Row],[21K Gold Price per Gram]])-4)))</f>
        <v>793.6</v>
      </c>
      <c r="I1011" s="1">
        <v>44492</v>
      </c>
      <c r="J1011" t="s">
        <v>1384</v>
      </c>
      <c r="K1011" s="6">
        <f>IF(RIGHT(Table2[[#This Row],[21K Gold Price per Gram]],4)=" USD",VALUE(LEFT(Table2[[#This Row],[21K Gold Price per Gram]],LEN(Table2[[#This Row],[21K Gold Price per Gram]])-4)))</f>
        <v>50.3</v>
      </c>
    </row>
    <row r="1012" spans="1:11" x14ac:dyDescent="0.3">
      <c r="A1012" s="1">
        <v>44494</v>
      </c>
      <c r="B1012" t="s">
        <v>898</v>
      </c>
      <c r="C1012" s="6">
        <f>IF(
    RIGHT(Table1[[#This Row],[21K Gold Price per Gram]],4)=" EGP",
    VALUE(LEFT(Table1[[#This Row],[21K Gold Price per Gram]], LEN(Table1[[#This Row],[21K Gold Price per Gram]])-4)))</f>
        <v>791.7</v>
      </c>
      <c r="I1012" s="1">
        <v>44491</v>
      </c>
      <c r="J1012" t="s">
        <v>1382</v>
      </c>
      <c r="K1012" s="6">
        <f>IF(RIGHT(Table2[[#This Row],[21K Gold Price per Gram]],4)=" USD",VALUE(LEFT(Table2[[#This Row],[21K Gold Price per Gram]],LEN(Table2[[#This Row],[21K Gold Price per Gram]])-4)))</f>
        <v>50.4</v>
      </c>
    </row>
    <row r="1013" spans="1:11" x14ac:dyDescent="0.3">
      <c r="A1013" s="1">
        <v>44493</v>
      </c>
      <c r="B1013" t="s">
        <v>825</v>
      </c>
      <c r="C1013" s="6">
        <f>IF(
    RIGHT(Table1[[#This Row],[21K Gold Price per Gram]],4)=" EGP",
    VALUE(LEFT(Table1[[#This Row],[21K Gold Price per Gram]], LEN(Table1[[#This Row],[21K Gold Price per Gram]])-4)))</f>
        <v>798.1</v>
      </c>
      <c r="I1013" s="1">
        <v>44490</v>
      </c>
      <c r="J1013" t="s">
        <v>1427</v>
      </c>
      <c r="K1013" s="6">
        <f>IF(RIGHT(Table2[[#This Row],[21K Gold Price per Gram]],4)=" USD",VALUE(LEFT(Table2[[#This Row],[21K Gold Price per Gram]],LEN(Table2[[#This Row],[21K Gold Price per Gram]])-4)))</f>
        <v>50.1</v>
      </c>
    </row>
    <row r="1014" spans="1:11" x14ac:dyDescent="0.3">
      <c r="A1014" s="1">
        <v>44492</v>
      </c>
      <c r="B1014" t="s">
        <v>899</v>
      </c>
      <c r="C1014" s="6">
        <f>IF(
    RIGHT(Table1[[#This Row],[21K Gold Price per Gram]],4)=" EGP",
    VALUE(LEFT(Table1[[#This Row],[21K Gold Price per Gram]], LEN(Table1[[#This Row],[21K Gold Price per Gram]])-4)))</f>
        <v>790.7</v>
      </c>
      <c r="I1014" s="1">
        <v>44489</v>
      </c>
      <c r="J1014" t="s">
        <v>1427</v>
      </c>
      <c r="K1014" s="6">
        <f>IF(RIGHT(Table2[[#This Row],[21K Gold Price per Gram]],4)=" USD",VALUE(LEFT(Table2[[#This Row],[21K Gold Price per Gram]],LEN(Table2[[#This Row],[21K Gold Price per Gram]])-4)))</f>
        <v>50.1</v>
      </c>
    </row>
    <row r="1015" spans="1:11" x14ac:dyDescent="0.3">
      <c r="A1015" s="1">
        <v>44491</v>
      </c>
      <c r="B1015" t="s">
        <v>899</v>
      </c>
      <c r="C1015" s="6">
        <f>IF(
    RIGHT(Table1[[#This Row],[21K Gold Price per Gram]],4)=" EGP",
    VALUE(LEFT(Table1[[#This Row],[21K Gold Price per Gram]], LEN(Table1[[#This Row],[21K Gold Price per Gram]])-4)))</f>
        <v>790.7</v>
      </c>
      <c r="I1015" s="1">
        <v>44488</v>
      </c>
      <c r="J1015" t="s">
        <v>1386</v>
      </c>
      <c r="K1015" s="6">
        <f>IF(RIGHT(Table2[[#This Row],[21K Gold Price per Gram]],4)=" USD",VALUE(LEFT(Table2[[#This Row],[21K Gold Price per Gram]],LEN(Table2[[#This Row],[21K Gold Price per Gram]])-4)))</f>
        <v>49.7</v>
      </c>
    </row>
    <row r="1016" spans="1:11" x14ac:dyDescent="0.3">
      <c r="A1016" s="1">
        <v>44490</v>
      </c>
      <c r="B1016" t="s">
        <v>900</v>
      </c>
      <c r="C1016" s="6">
        <f>IF(
    RIGHT(Table1[[#This Row],[21K Gold Price per Gram]],4)=" EGP",
    VALUE(LEFT(Table1[[#This Row],[21K Gold Price per Gram]], LEN(Table1[[#This Row],[21K Gold Price per Gram]])-4)))</f>
        <v>791.2</v>
      </c>
      <c r="I1016" s="1">
        <v>44487</v>
      </c>
      <c r="J1016" t="s">
        <v>1395</v>
      </c>
      <c r="K1016" s="6">
        <f>IF(RIGHT(Table2[[#This Row],[21K Gold Price per Gram]],4)=" USD",VALUE(LEFT(Table2[[#This Row],[21K Gold Price per Gram]],LEN(Table2[[#This Row],[21K Gold Price per Gram]])-4)))</f>
        <v>49.6</v>
      </c>
    </row>
    <row r="1017" spans="1:11" x14ac:dyDescent="0.3">
      <c r="A1017" s="1">
        <v>44489</v>
      </c>
      <c r="B1017" t="s">
        <v>901</v>
      </c>
      <c r="C1017" s="6">
        <f>IF(
    RIGHT(Table1[[#This Row],[21K Gold Price per Gram]],4)=" EGP",
    VALUE(LEFT(Table1[[#This Row],[21K Gold Price per Gram]], LEN(Table1[[#This Row],[21K Gold Price per Gram]])-4)))</f>
        <v>786.7</v>
      </c>
      <c r="I1017" s="1">
        <v>44486</v>
      </c>
      <c r="J1017" t="s">
        <v>1395</v>
      </c>
      <c r="K1017" s="6">
        <f>IF(RIGHT(Table2[[#This Row],[21K Gold Price per Gram]],4)=" USD",VALUE(LEFT(Table2[[#This Row],[21K Gold Price per Gram]],LEN(Table2[[#This Row],[21K Gold Price per Gram]])-4)))</f>
        <v>49.6</v>
      </c>
    </row>
    <row r="1018" spans="1:11" x14ac:dyDescent="0.3">
      <c r="A1018" s="1">
        <v>44488</v>
      </c>
      <c r="B1018" t="s">
        <v>902</v>
      </c>
      <c r="C1018" s="6">
        <f>IF(
    RIGHT(Table1[[#This Row],[21K Gold Price per Gram]],4)=" EGP",
    VALUE(LEFT(Table1[[#This Row],[21K Gold Price per Gram]], LEN(Table1[[#This Row],[21K Gold Price per Gram]])-4)))</f>
        <v>787.3</v>
      </c>
      <c r="I1018" s="1">
        <v>44485</v>
      </c>
      <c r="J1018" t="s">
        <v>1395</v>
      </c>
      <c r="K1018" s="6">
        <f>IF(RIGHT(Table2[[#This Row],[21K Gold Price per Gram]],4)=" USD",VALUE(LEFT(Table2[[#This Row],[21K Gold Price per Gram]],LEN(Table2[[#This Row],[21K Gold Price per Gram]])-4)))</f>
        <v>49.6</v>
      </c>
    </row>
    <row r="1019" spans="1:11" x14ac:dyDescent="0.3">
      <c r="A1019" s="1">
        <v>44487</v>
      </c>
      <c r="B1019" t="s">
        <v>903</v>
      </c>
      <c r="C1019" s="6">
        <f>IF(
    RIGHT(Table1[[#This Row],[21K Gold Price per Gram]],4)=" EGP",
    VALUE(LEFT(Table1[[#This Row],[21K Gold Price per Gram]], LEN(Table1[[#This Row],[21K Gold Price per Gram]])-4)))</f>
        <v>781.4</v>
      </c>
      <c r="I1019" s="1">
        <v>44484</v>
      </c>
      <c r="J1019" t="s">
        <v>1386</v>
      </c>
      <c r="K1019" s="6">
        <f>IF(RIGHT(Table2[[#This Row],[21K Gold Price per Gram]],4)=" USD",VALUE(LEFT(Table2[[#This Row],[21K Gold Price per Gram]],LEN(Table2[[#This Row],[21K Gold Price per Gram]])-4)))</f>
        <v>49.7</v>
      </c>
    </row>
    <row r="1020" spans="1:11" x14ac:dyDescent="0.3">
      <c r="A1020" s="1">
        <v>44486</v>
      </c>
      <c r="B1020" t="s">
        <v>904</v>
      </c>
      <c r="C1020" s="6">
        <f>IF(
    RIGHT(Table1[[#This Row],[21K Gold Price per Gram]],4)=" EGP",
    VALUE(LEFT(Table1[[#This Row],[21K Gold Price per Gram]], LEN(Table1[[#This Row],[21K Gold Price per Gram]])-4)))</f>
        <v>780.2</v>
      </c>
      <c r="I1020" s="1">
        <v>44483</v>
      </c>
      <c r="J1020" t="s">
        <v>1380</v>
      </c>
      <c r="K1020" s="6">
        <f>IF(RIGHT(Table2[[#This Row],[21K Gold Price per Gram]],4)=" USD",VALUE(LEFT(Table2[[#This Row],[21K Gold Price per Gram]],LEN(Table2[[#This Row],[21K Gold Price per Gram]])-4)))</f>
        <v>50.5</v>
      </c>
    </row>
    <row r="1021" spans="1:11" x14ac:dyDescent="0.3">
      <c r="A1021" s="1">
        <v>44485</v>
      </c>
      <c r="B1021" t="s">
        <v>905</v>
      </c>
      <c r="C1021" s="6">
        <f>IF(
    RIGHT(Table1[[#This Row],[21K Gold Price per Gram]],4)=" EGP",
    VALUE(LEFT(Table1[[#This Row],[21K Gold Price per Gram]], LEN(Table1[[#This Row],[21K Gold Price per Gram]])-4)))</f>
        <v>781.1</v>
      </c>
      <c r="I1021" s="1">
        <v>44482</v>
      </c>
      <c r="J1021" t="s">
        <v>1384</v>
      </c>
      <c r="K1021" s="6">
        <f>IF(RIGHT(Table2[[#This Row],[21K Gold Price per Gram]],4)=" USD",VALUE(LEFT(Table2[[#This Row],[21K Gold Price per Gram]],LEN(Table2[[#This Row],[21K Gold Price per Gram]])-4)))</f>
        <v>50.3</v>
      </c>
    </row>
    <row r="1022" spans="1:11" x14ac:dyDescent="0.3">
      <c r="A1022" s="1">
        <v>44484</v>
      </c>
      <c r="B1022" t="s">
        <v>873</v>
      </c>
      <c r="C1022" s="6">
        <f>IF(
    RIGHT(Table1[[#This Row],[21K Gold Price per Gram]],4)=" EGP",
    VALUE(LEFT(Table1[[#This Row],[21K Gold Price per Gram]], LEN(Table1[[#This Row],[21K Gold Price per Gram]])-4)))</f>
        <v>780.5</v>
      </c>
      <c r="I1022" s="1">
        <v>44481</v>
      </c>
      <c r="J1022" t="s">
        <v>1393</v>
      </c>
      <c r="K1022" s="6">
        <f>IF(RIGHT(Table2[[#This Row],[21K Gold Price per Gram]],4)=" USD",VALUE(LEFT(Table2[[#This Row],[21K Gold Price per Gram]],LEN(Table2[[#This Row],[21K Gold Price per Gram]])-4)))</f>
        <v>49.5</v>
      </c>
    </row>
    <row r="1023" spans="1:11" x14ac:dyDescent="0.3">
      <c r="A1023" s="1">
        <v>44483</v>
      </c>
      <c r="B1023" t="s">
        <v>906</v>
      </c>
      <c r="C1023" s="6">
        <f>IF(
    RIGHT(Table1[[#This Row],[21K Gold Price per Gram]],4)=" EGP",
    VALUE(LEFT(Table1[[#This Row],[21K Gold Price per Gram]], LEN(Table1[[#This Row],[21K Gold Price per Gram]])-4)))</f>
        <v>780.8</v>
      </c>
      <c r="I1023" s="1">
        <v>44480</v>
      </c>
      <c r="J1023" t="s">
        <v>1390</v>
      </c>
      <c r="K1023" s="6">
        <f>IF(RIGHT(Table2[[#This Row],[21K Gold Price per Gram]],4)=" USD",VALUE(LEFT(Table2[[#This Row],[21K Gold Price per Gram]],LEN(Table2[[#This Row],[21K Gold Price per Gram]])-4)))</f>
        <v>49.3</v>
      </c>
    </row>
    <row r="1024" spans="1:11" x14ac:dyDescent="0.3">
      <c r="A1024" s="1">
        <v>44482</v>
      </c>
      <c r="B1024" t="s">
        <v>896</v>
      </c>
      <c r="C1024" s="6">
        <f>IF(
    RIGHT(Table1[[#This Row],[21K Gold Price per Gram]],4)=" EGP",
    VALUE(LEFT(Table1[[#This Row],[21K Gold Price per Gram]], LEN(Table1[[#This Row],[21K Gold Price per Gram]])-4)))</f>
        <v>793.7</v>
      </c>
      <c r="I1024" s="1">
        <v>44479</v>
      </c>
      <c r="J1024" t="s">
        <v>1420</v>
      </c>
      <c r="K1024" s="6">
        <f>IF(RIGHT(Table2[[#This Row],[21K Gold Price per Gram]],4)=" USD",VALUE(LEFT(Table2[[#This Row],[21K Gold Price per Gram]],LEN(Table2[[#This Row],[21K Gold Price per Gram]])-4)))</f>
        <v>49.4</v>
      </c>
    </row>
    <row r="1025" spans="1:11" x14ac:dyDescent="0.3">
      <c r="A1025" s="1">
        <v>44481</v>
      </c>
      <c r="B1025" t="s">
        <v>907</v>
      </c>
      <c r="C1025" s="6">
        <f>IF(
    RIGHT(Table1[[#This Row],[21K Gold Price per Gram]],4)=" EGP",
    VALUE(LEFT(Table1[[#This Row],[21K Gold Price per Gram]], LEN(Table1[[#This Row],[21K Gold Price per Gram]])-4)))</f>
        <v>791.3</v>
      </c>
      <c r="I1025" s="1">
        <v>44478</v>
      </c>
      <c r="J1025" t="s">
        <v>1420</v>
      </c>
      <c r="K1025" s="6">
        <f>IF(RIGHT(Table2[[#This Row],[21K Gold Price per Gram]],4)=" USD",VALUE(LEFT(Table2[[#This Row],[21K Gold Price per Gram]],LEN(Table2[[#This Row],[21K Gold Price per Gram]])-4)))</f>
        <v>49.4</v>
      </c>
    </row>
    <row r="1026" spans="1:11" x14ac:dyDescent="0.3">
      <c r="A1026" s="1">
        <v>44480</v>
      </c>
      <c r="B1026" t="s">
        <v>908</v>
      </c>
      <c r="C1026" s="6">
        <f>IF(
    RIGHT(Table1[[#This Row],[21K Gold Price per Gram]],4)=" EGP",
    VALUE(LEFT(Table1[[#This Row],[21K Gold Price per Gram]], LEN(Table1[[#This Row],[21K Gold Price per Gram]])-4)))</f>
        <v>777.5</v>
      </c>
      <c r="I1026" s="1">
        <v>44477</v>
      </c>
      <c r="J1026" t="s">
        <v>1390</v>
      </c>
      <c r="K1026" s="6">
        <f>IF(RIGHT(Table2[[#This Row],[21K Gold Price per Gram]],4)=" USD",VALUE(LEFT(Table2[[#This Row],[21K Gold Price per Gram]],LEN(Table2[[#This Row],[21K Gold Price per Gram]])-4)))</f>
        <v>49.3</v>
      </c>
    </row>
    <row r="1027" spans="1:11" x14ac:dyDescent="0.3">
      <c r="A1027" s="1">
        <v>44479</v>
      </c>
      <c r="B1027" t="s">
        <v>909</v>
      </c>
      <c r="C1027" s="6">
        <f>IF(
    RIGHT(Table1[[#This Row],[21K Gold Price per Gram]],4)=" EGP",
    VALUE(LEFT(Table1[[#This Row],[21K Gold Price per Gram]], LEN(Table1[[#This Row],[21K Gold Price per Gram]])-4)))</f>
        <v>774.7</v>
      </c>
      <c r="I1027" s="1">
        <v>44476</v>
      </c>
      <c r="J1027" t="s">
        <v>1390</v>
      </c>
      <c r="K1027" s="6">
        <f>IF(RIGHT(Table2[[#This Row],[21K Gold Price per Gram]],4)=" USD",VALUE(LEFT(Table2[[#This Row],[21K Gold Price per Gram]],LEN(Table2[[#This Row],[21K Gold Price per Gram]])-4)))</f>
        <v>49.3</v>
      </c>
    </row>
    <row r="1028" spans="1:11" x14ac:dyDescent="0.3">
      <c r="A1028" s="1">
        <v>44478</v>
      </c>
      <c r="B1028" t="s">
        <v>910</v>
      </c>
      <c r="C1028" s="6">
        <f>IF(
    RIGHT(Table1[[#This Row],[21K Gold Price per Gram]],4)=" EGP",
    VALUE(LEFT(Table1[[#This Row],[21K Gold Price per Gram]], LEN(Table1[[#This Row],[21K Gold Price per Gram]])-4)))</f>
        <v>774.5</v>
      </c>
      <c r="I1028" s="1">
        <v>44475</v>
      </c>
      <c r="J1028" t="s">
        <v>1395</v>
      </c>
      <c r="K1028" s="6">
        <f>IF(RIGHT(Table2[[#This Row],[21K Gold Price per Gram]],4)=" USD",VALUE(LEFT(Table2[[#This Row],[21K Gold Price per Gram]],LEN(Table2[[#This Row],[21K Gold Price per Gram]])-4)))</f>
        <v>49.6</v>
      </c>
    </row>
    <row r="1029" spans="1:11" x14ac:dyDescent="0.3">
      <c r="A1029" s="1">
        <v>44477</v>
      </c>
      <c r="B1029" t="s">
        <v>911</v>
      </c>
      <c r="C1029" s="6">
        <f>IF(
    RIGHT(Table1[[#This Row],[21K Gold Price per Gram]],4)=" EGP",
    VALUE(LEFT(Table1[[#This Row],[21K Gold Price per Gram]], LEN(Table1[[#This Row],[21K Gold Price per Gram]])-4)))</f>
        <v>774.9</v>
      </c>
      <c r="I1029" s="1">
        <v>44474</v>
      </c>
      <c r="J1029" t="s">
        <v>1420</v>
      </c>
      <c r="K1029" s="6">
        <f>IF(RIGHT(Table2[[#This Row],[21K Gold Price per Gram]],4)=" USD",VALUE(LEFT(Table2[[#This Row],[21K Gold Price per Gram]],LEN(Table2[[#This Row],[21K Gold Price per Gram]])-4)))</f>
        <v>49.4</v>
      </c>
    </row>
    <row r="1030" spans="1:11" x14ac:dyDescent="0.3">
      <c r="A1030" s="1">
        <v>44476</v>
      </c>
      <c r="B1030" t="s">
        <v>912</v>
      </c>
      <c r="C1030" s="6">
        <f>IF(
    RIGHT(Table1[[#This Row],[21K Gold Price per Gram]],4)=" EGP",
    VALUE(LEFT(Table1[[#This Row],[21K Gold Price per Gram]], LEN(Table1[[#This Row],[21K Gold Price per Gram]])-4)))</f>
        <v>774.6</v>
      </c>
      <c r="I1030" s="1">
        <v>44473</v>
      </c>
      <c r="J1030" t="s">
        <v>1386</v>
      </c>
      <c r="K1030" s="6">
        <f>IF(RIGHT(Table2[[#This Row],[21K Gold Price per Gram]],4)=" USD",VALUE(LEFT(Table2[[#This Row],[21K Gold Price per Gram]],LEN(Table2[[#This Row],[21K Gold Price per Gram]])-4)))</f>
        <v>49.7</v>
      </c>
    </row>
    <row r="1031" spans="1:11" x14ac:dyDescent="0.3">
      <c r="A1031" s="1">
        <v>44475</v>
      </c>
      <c r="B1031" t="s">
        <v>913</v>
      </c>
      <c r="C1031" s="6">
        <f>IF(
    RIGHT(Table1[[#This Row],[21K Gold Price per Gram]],4)=" EGP",
    VALUE(LEFT(Table1[[#This Row],[21K Gold Price per Gram]], LEN(Table1[[#This Row],[21K Gold Price per Gram]])-4)))</f>
        <v>774.2</v>
      </c>
      <c r="I1031" s="1">
        <v>44472</v>
      </c>
      <c r="J1031" t="s">
        <v>1420</v>
      </c>
      <c r="K1031" s="6">
        <f>IF(RIGHT(Table2[[#This Row],[21K Gold Price per Gram]],4)=" USD",VALUE(LEFT(Table2[[#This Row],[21K Gold Price per Gram]],LEN(Table2[[#This Row],[21K Gold Price per Gram]])-4)))</f>
        <v>49.4</v>
      </c>
    </row>
    <row r="1032" spans="1:11" x14ac:dyDescent="0.3">
      <c r="A1032" s="1">
        <v>44474</v>
      </c>
      <c r="B1032" t="s">
        <v>914</v>
      </c>
      <c r="C1032" s="6">
        <f>IF(
    RIGHT(Table1[[#This Row],[21K Gold Price per Gram]],4)=" EGP",
    VALUE(LEFT(Table1[[#This Row],[21K Gold Price per Gram]], LEN(Table1[[#This Row],[21K Gold Price per Gram]])-4)))</f>
        <v>778</v>
      </c>
      <c r="I1032" s="1">
        <v>44471</v>
      </c>
      <c r="J1032" t="s">
        <v>1420</v>
      </c>
      <c r="K1032" s="6">
        <f>IF(RIGHT(Table2[[#This Row],[21K Gold Price per Gram]],4)=" USD",VALUE(LEFT(Table2[[#This Row],[21K Gold Price per Gram]],LEN(Table2[[#This Row],[21K Gold Price per Gram]])-4)))</f>
        <v>49.4</v>
      </c>
    </row>
    <row r="1033" spans="1:11" x14ac:dyDescent="0.3">
      <c r="A1033" s="1">
        <v>44473</v>
      </c>
      <c r="B1033" t="s">
        <v>915</v>
      </c>
      <c r="C1033" s="6">
        <f>IF(
    RIGHT(Table1[[#This Row],[21K Gold Price per Gram]],4)=" EGP",
    VALUE(LEFT(Table1[[#This Row],[21K Gold Price per Gram]], LEN(Table1[[#This Row],[21K Gold Price per Gram]])-4)))</f>
        <v>776.6</v>
      </c>
      <c r="I1033" s="1">
        <v>44470</v>
      </c>
      <c r="J1033" t="s">
        <v>1420</v>
      </c>
      <c r="K1033" s="6">
        <f>IF(RIGHT(Table2[[#This Row],[21K Gold Price per Gram]],4)=" USD",VALUE(LEFT(Table2[[#This Row],[21K Gold Price per Gram]],LEN(Table2[[#This Row],[21K Gold Price per Gram]])-4)))</f>
        <v>49.4</v>
      </c>
    </row>
    <row r="1034" spans="1:11" x14ac:dyDescent="0.3">
      <c r="A1034" s="1">
        <v>44472</v>
      </c>
      <c r="B1034" t="s">
        <v>904</v>
      </c>
      <c r="C1034" s="6">
        <f>IF(
    RIGHT(Table1[[#This Row],[21K Gold Price per Gram]],4)=" EGP",
    VALUE(LEFT(Table1[[#This Row],[21K Gold Price per Gram]], LEN(Table1[[#This Row],[21K Gold Price per Gram]])-4)))</f>
        <v>780.2</v>
      </c>
      <c r="I1034" s="1">
        <v>44469</v>
      </c>
      <c r="J1034" t="s">
        <v>1390</v>
      </c>
      <c r="K1034" s="6">
        <f>IF(RIGHT(Table2[[#This Row],[21K Gold Price per Gram]],4)=" USD",VALUE(LEFT(Table2[[#This Row],[21K Gold Price per Gram]],LEN(Table2[[#This Row],[21K Gold Price per Gram]])-4)))</f>
        <v>49.3</v>
      </c>
    </row>
    <row r="1035" spans="1:11" x14ac:dyDescent="0.3">
      <c r="A1035" s="1">
        <v>44471</v>
      </c>
      <c r="B1035" t="s">
        <v>916</v>
      </c>
      <c r="C1035" s="6">
        <f>IF(
    RIGHT(Table1[[#This Row],[21K Gold Price per Gram]],4)=" EGP",
    VALUE(LEFT(Table1[[#This Row],[21K Gold Price per Gram]], LEN(Table1[[#This Row],[21K Gold Price per Gram]])-4)))</f>
        <v>777.4</v>
      </c>
      <c r="I1035" s="1">
        <v>44468</v>
      </c>
      <c r="J1035" t="s">
        <v>1414</v>
      </c>
      <c r="K1035" s="6">
        <f>IF(RIGHT(Table2[[#This Row],[21K Gold Price per Gram]],4)=" USD",VALUE(LEFT(Table2[[#This Row],[21K Gold Price per Gram]],LEN(Table2[[#This Row],[21K Gold Price per Gram]])-4)))</f>
        <v>48.5</v>
      </c>
    </row>
    <row r="1036" spans="1:11" x14ac:dyDescent="0.3">
      <c r="A1036" s="1">
        <v>44470</v>
      </c>
      <c r="B1036" t="s">
        <v>916</v>
      </c>
      <c r="C1036" s="6">
        <f>IF(
    RIGHT(Table1[[#This Row],[21K Gold Price per Gram]],4)=" EGP",
    VALUE(LEFT(Table1[[#This Row],[21K Gold Price per Gram]], LEN(Table1[[#This Row],[21K Gold Price per Gram]])-4)))</f>
        <v>777.4</v>
      </c>
      <c r="I1036" s="1">
        <v>44467</v>
      </c>
      <c r="J1036" t="s">
        <v>1421</v>
      </c>
      <c r="K1036" s="6">
        <f>IF(RIGHT(Table2[[#This Row],[21K Gold Price per Gram]],4)=" USD",VALUE(LEFT(Table2[[#This Row],[21K Gold Price per Gram]],LEN(Table2[[#This Row],[21K Gold Price per Gram]])-4)))</f>
        <v>48.7</v>
      </c>
    </row>
    <row r="1037" spans="1:11" x14ac:dyDescent="0.3">
      <c r="A1037" s="1">
        <v>44469</v>
      </c>
      <c r="B1037" t="s">
        <v>917</v>
      </c>
      <c r="C1037" s="6">
        <f>IF(
    RIGHT(Table1[[#This Row],[21K Gold Price per Gram]],4)=" EGP",
    VALUE(LEFT(Table1[[#This Row],[21K Gold Price per Gram]], LEN(Table1[[#This Row],[21K Gold Price per Gram]])-4)))</f>
        <v>776.9</v>
      </c>
      <c r="I1037" s="1">
        <v>44466</v>
      </c>
      <c r="J1037" t="s">
        <v>1391</v>
      </c>
      <c r="K1037" s="6">
        <f>IF(RIGHT(Table2[[#This Row],[21K Gold Price per Gram]],4)=" USD",VALUE(LEFT(Table2[[#This Row],[21K Gold Price per Gram]],LEN(Table2[[#This Row],[21K Gold Price per Gram]])-4)))</f>
        <v>49.2</v>
      </c>
    </row>
    <row r="1038" spans="1:11" x14ac:dyDescent="0.3">
      <c r="A1038" s="1">
        <v>44468</v>
      </c>
      <c r="B1038" t="s">
        <v>918</v>
      </c>
      <c r="C1038" s="6">
        <f>IF(
    RIGHT(Table1[[#This Row],[21K Gold Price per Gram]],4)=" EGP",
    VALUE(LEFT(Table1[[#This Row],[21K Gold Price per Gram]], LEN(Table1[[#This Row],[21K Gold Price per Gram]])-4)))</f>
        <v>775.3</v>
      </c>
      <c r="I1038" s="1">
        <v>44465</v>
      </c>
      <c r="J1038" t="s">
        <v>1391</v>
      </c>
      <c r="K1038" s="6">
        <f>IF(RIGHT(Table2[[#This Row],[21K Gold Price per Gram]],4)=" USD",VALUE(LEFT(Table2[[#This Row],[21K Gold Price per Gram]],LEN(Table2[[#This Row],[21K Gold Price per Gram]])-4)))</f>
        <v>49.2</v>
      </c>
    </row>
    <row r="1039" spans="1:11" x14ac:dyDescent="0.3">
      <c r="A1039" s="1">
        <v>44467</v>
      </c>
      <c r="B1039" t="s">
        <v>919</v>
      </c>
      <c r="C1039" s="6">
        <f>IF(
    RIGHT(Table1[[#This Row],[21K Gold Price per Gram]],4)=" EGP",
    VALUE(LEFT(Table1[[#This Row],[21K Gold Price per Gram]], LEN(Table1[[#This Row],[21K Gold Price per Gram]])-4)))</f>
        <v>761.4</v>
      </c>
      <c r="I1039" s="1">
        <v>44464</v>
      </c>
      <c r="J1039" t="s">
        <v>1391</v>
      </c>
      <c r="K1039" s="6">
        <f>IF(RIGHT(Table2[[#This Row],[21K Gold Price per Gram]],4)=" USD",VALUE(LEFT(Table2[[#This Row],[21K Gold Price per Gram]],LEN(Table2[[#This Row],[21K Gold Price per Gram]])-4)))</f>
        <v>49.2</v>
      </c>
    </row>
    <row r="1040" spans="1:11" x14ac:dyDescent="0.3">
      <c r="A1040" s="1">
        <v>44466</v>
      </c>
      <c r="B1040" t="s">
        <v>920</v>
      </c>
      <c r="C1040" s="6">
        <f>IF(
    RIGHT(Table1[[#This Row],[21K Gold Price per Gram]],4)=" EGP",
    VALUE(LEFT(Table1[[#This Row],[21K Gold Price per Gram]], LEN(Table1[[#This Row],[21K Gold Price per Gram]])-4)))</f>
        <v>765</v>
      </c>
      <c r="I1040" s="1">
        <v>44463</v>
      </c>
      <c r="J1040" t="s">
        <v>1388</v>
      </c>
      <c r="K1040" s="6">
        <f>IF(RIGHT(Table2[[#This Row],[21K Gold Price per Gram]],4)=" USD",VALUE(LEFT(Table2[[#This Row],[21K Gold Price per Gram]],LEN(Table2[[#This Row],[21K Gold Price per Gram]])-4)))</f>
        <v>49.1</v>
      </c>
    </row>
    <row r="1041" spans="1:11" x14ac:dyDescent="0.3">
      <c r="A1041" s="1">
        <v>44465</v>
      </c>
      <c r="B1041" t="s">
        <v>921</v>
      </c>
      <c r="C1041" s="6">
        <f>IF(
    RIGHT(Table1[[#This Row],[21K Gold Price per Gram]],4)=" EGP",
    VALUE(LEFT(Table1[[#This Row],[21K Gold Price per Gram]], LEN(Table1[[#This Row],[21K Gold Price per Gram]])-4)))</f>
        <v>772.2</v>
      </c>
      <c r="I1041" s="1">
        <v>44462</v>
      </c>
      <c r="J1041" t="s">
        <v>1388</v>
      </c>
      <c r="K1041" s="6">
        <f>IF(RIGHT(Table2[[#This Row],[21K Gold Price per Gram]],4)=" USD",VALUE(LEFT(Table2[[#This Row],[21K Gold Price per Gram]],LEN(Table2[[#This Row],[21K Gold Price per Gram]])-4)))</f>
        <v>49.1</v>
      </c>
    </row>
    <row r="1042" spans="1:11" x14ac:dyDescent="0.3">
      <c r="A1042" s="1">
        <v>44464</v>
      </c>
      <c r="B1042" t="s">
        <v>922</v>
      </c>
      <c r="C1042" s="6">
        <f>IF(
    RIGHT(Table1[[#This Row],[21K Gold Price per Gram]],4)=" EGP",
    VALUE(LEFT(Table1[[#This Row],[21K Gold Price per Gram]], LEN(Table1[[#This Row],[21K Gold Price per Gram]])-4)))</f>
        <v>771.2</v>
      </c>
      <c r="I1042" s="1">
        <v>44461</v>
      </c>
      <c r="J1042" t="s">
        <v>1395</v>
      </c>
      <c r="K1042" s="6">
        <f>IF(RIGHT(Table2[[#This Row],[21K Gold Price per Gram]],4)=" USD",VALUE(LEFT(Table2[[#This Row],[21K Gold Price per Gram]],LEN(Table2[[#This Row],[21K Gold Price per Gram]])-4)))</f>
        <v>49.6</v>
      </c>
    </row>
    <row r="1043" spans="1:11" x14ac:dyDescent="0.3">
      <c r="A1043" s="1">
        <v>44463</v>
      </c>
      <c r="B1043" t="s">
        <v>923</v>
      </c>
      <c r="C1043" s="6">
        <f>IF(
    RIGHT(Table1[[#This Row],[21K Gold Price per Gram]],4)=" EGP",
    VALUE(LEFT(Table1[[#This Row],[21K Gold Price per Gram]], LEN(Table1[[#This Row],[21K Gold Price per Gram]])-4)))</f>
        <v>771.6</v>
      </c>
      <c r="I1043" s="1">
        <v>44460</v>
      </c>
      <c r="J1043" t="s">
        <v>1394</v>
      </c>
      <c r="K1043" s="6">
        <f>IF(RIGHT(Table2[[#This Row],[21K Gold Price per Gram]],4)=" USD",VALUE(LEFT(Table2[[#This Row],[21K Gold Price per Gram]],LEN(Table2[[#This Row],[21K Gold Price per Gram]])-4)))</f>
        <v>49.9</v>
      </c>
    </row>
    <row r="1044" spans="1:11" x14ac:dyDescent="0.3">
      <c r="A1044" s="1">
        <v>44462</v>
      </c>
      <c r="B1044" t="s">
        <v>924</v>
      </c>
      <c r="C1044" s="6">
        <f>IF(
    RIGHT(Table1[[#This Row],[21K Gold Price per Gram]],4)=" EGP",
    VALUE(LEFT(Table1[[#This Row],[21K Gold Price per Gram]], LEN(Table1[[#This Row],[21K Gold Price per Gram]])-4)))</f>
        <v>770.2</v>
      </c>
      <c r="I1044" s="1">
        <v>44459</v>
      </c>
      <c r="J1044" t="s">
        <v>1395</v>
      </c>
      <c r="K1044" s="6">
        <f>IF(RIGHT(Table2[[#This Row],[21K Gold Price per Gram]],4)=" USD",VALUE(LEFT(Table2[[#This Row],[21K Gold Price per Gram]],LEN(Table2[[#This Row],[21K Gold Price per Gram]])-4)))</f>
        <v>49.6</v>
      </c>
    </row>
    <row r="1045" spans="1:11" x14ac:dyDescent="0.3">
      <c r="A1045" s="1">
        <v>44461</v>
      </c>
      <c r="B1045" t="s">
        <v>925</v>
      </c>
      <c r="C1045" s="6">
        <f>IF(
    RIGHT(Table1[[#This Row],[21K Gold Price per Gram]],4)=" EGP",
    VALUE(LEFT(Table1[[#This Row],[21K Gold Price per Gram]], LEN(Table1[[#This Row],[21K Gold Price per Gram]])-4)))</f>
        <v>770.7</v>
      </c>
      <c r="I1045" s="1">
        <v>44458</v>
      </c>
      <c r="J1045" t="s">
        <v>1390</v>
      </c>
      <c r="K1045" s="6">
        <f>IF(RIGHT(Table2[[#This Row],[21K Gold Price per Gram]],4)=" USD",VALUE(LEFT(Table2[[#This Row],[21K Gold Price per Gram]],LEN(Table2[[#This Row],[21K Gold Price per Gram]])-4)))</f>
        <v>49.3</v>
      </c>
    </row>
    <row r="1046" spans="1:11" x14ac:dyDescent="0.3">
      <c r="A1046" s="1">
        <v>44460</v>
      </c>
      <c r="B1046" t="s">
        <v>926</v>
      </c>
      <c r="C1046" s="6">
        <f>IF(
    RIGHT(Table1[[#This Row],[21K Gold Price per Gram]],4)=" EGP",
    VALUE(LEFT(Table1[[#This Row],[21K Gold Price per Gram]], LEN(Table1[[#This Row],[21K Gold Price per Gram]])-4)))</f>
        <v>780</v>
      </c>
      <c r="I1046" s="1">
        <v>44457</v>
      </c>
      <c r="J1046" t="s">
        <v>1390</v>
      </c>
      <c r="K1046" s="6">
        <f>IF(RIGHT(Table2[[#This Row],[21K Gold Price per Gram]],4)=" USD",VALUE(LEFT(Table2[[#This Row],[21K Gold Price per Gram]],LEN(Table2[[#This Row],[21K Gold Price per Gram]])-4)))</f>
        <v>49.3</v>
      </c>
    </row>
    <row r="1047" spans="1:11" x14ac:dyDescent="0.3">
      <c r="A1047" s="1">
        <v>44459</v>
      </c>
      <c r="B1047" t="s">
        <v>927</v>
      </c>
      <c r="C1047" s="6">
        <f>IF(
    RIGHT(Table1[[#This Row],[21K Gold Price per Gram]],4)=" EGP",
    VALUE(LEFT(Table1[[#This Row],[21K Gold Price per Gram]], LEN(Table1[[#This Row],[21K Gold Price per Gram]])-4)))</f>
        <v>782.8</v>
      </c>
      <c r="I1047" s="1">
        <v>44456</v>
      </c>
      <c r="J1047" t="s">
        <v>1391</v>
      </c>
      <c r="K1047" s="6">
        <f>IF(RIGHT(Table2[[#This Row],[21K Gold Price per Gram]],4)=" USD",VALUE(LEFT(Table2[[#This Row],[21K Gold Price per Gram]],LEN(Table2[[#This Row],[21K Gold Price per Gram]])-4)))</f>
        <v>49.2</v>
      </c>
    </row>
    <row r="1048" spans="1:11" x14ac:dyDescent="0.3">
      <c r="A1048" s="1">
        <v>44458</v>
      </c>
      <c r="B1048" t="s">
        <v>928</v>
      </c>
      <c r="C1048" s="6">
        <f>IF(
    RIGHT(Table1[[#This Row],[21K Gold Price per Gram]],4)=" EGP",
    VALUE(LEFT(Table1[[#This Row],[21K Gold Price per Gram]], LEN(Table1[[#This Row],[21K Gold Price per Gram]])-4)))</f>
        <v>779.5</v>
      </c>
      <c r="I1048" s="1">
        <v>44455</v>
      </c>
      <c r="J1048" t="s">
        <v>1390</v>
      </c>
      <c r="K1048" s="6">
        <f>IF(RIGHT(Table2[[#This Row],[21K Gold Price per Gram]],4)=" USD",VALUE(LEFT(Table2[[#This Row],[21K Gold Price per Gram]],LEN(Table2[[#This Row],[21K Gold Price per Gram]])-4)))</f>
        <v>49.3</v>
      </c>
    </row>
    <row r="1049" spans="1:11" x14ac:dyDescent="0.3">
      <c r="A1049" s="1">
        <v>44457</v>
      </c>
      <c r="B1049" t="s">
        <v>929</v>
      </c>
      <c r="C1049" s="6">
        <f>IF(
    RIGHT(Table1[[#This Row],[21K Gold Price per Gram]],4)=" EGP",
    VALUE(LEFT(Table1[[#This Row],[21K Gold Price per Gram]], LEN(Table1[[#This Row],[21K Gold Price per Gram]])-4)))</f>
        <v>774.1</v>
      </c>
      <c r="I1049" s="1">
        <v>44454</v>
      </c>
      <c r="J1049" t="s">
        <v>1382</v>
      </c>
      <c r="K1049" s="6">
        <f>IF(RIGHT(Table2[[#This Row],[21K Gold Price per Gram]],4)=" USD",VALUE(LEFT(Table2[[#This Row],[21K Gold Price per Gram]],LEN(Table2[[#This Row],[21K Gold Price per Gram]])-4)))</f>
        <v>50.4</v>
      </c>
    </row>
    <row r="1050" spans="1:11" x14ac:dyDescent="0.3">
      <c r="A1050" s="1">
        <v>44456</v>
      </c>
      <c r="B1050" t="s">
        <v>910</v>
      </c>
      <c r="C1050" s="6">
        <f>IF(
    RIGHT(Table1[[#This Row],[21K Gold Price per Gram]],4)=" EGP",
    VALUE(LEFT(Table1[[#This Row],[21K Gold Price per Gram]], LEN(Table1[[#This Row],[21K Gold Price per Gram]])-4)))</f>
        <v>774.5</v>
      </c>
      <c r="I1050" s="1">
        <v>44453</v>
      </c>
      <c r="J1050" t="s">
        <v>1379</v>
      </c>
      <c r="K1050" s="6">
        <f>IF(RIGHT(Table2[[#This Row],[21K Gold Price per Gram]],4)=" USD",VALUE(LEFT(Table2[[#This Row],[21K Gold Price per Gram]],LEN(Table2[[#This Row],[21K Gold Price per Gram]])-4)))</f>
        <v>50.7</v>
      </c>
    </row>
    <row r="1051" spans="1:11" x14ac:dyDescent="0.3">
      <c r="A1051" s="1">
        <v>44455</v>
      </c>
      <c r="B1051" t="s">
        <v>930</v>
      </c>
      <c r="C1051" s="6">
        <f>IF(
    RIGHT(Table1[[#This Row],[21K Gold Price per Gram]],4)=" EGP",
    VALUE(LEFT(Table1[[#This Row],[21K Gold Price per Gram]], LEN(Table1[[#This Row],[21K Gold Price per Gram]])-4)))</f>
        <v>773.3</v>
      </c>
      <c r="I1051" s="1">
        <v>44452</v>
      </c>
      <c r="J1051" t="s">
        <v>1382</v>
      </c>
      <c r="K1051" s="6">
        <f>IF(RIGHT(Table2[[#This Row],[21K Gold Price per Gram]],4)=" USD",VALUE(LEFT(Table2[[#This Row],[21K Gold Price per Gram]],LEN(Table2[[#This Row],[21K Gold Price per Gram]])-4)))</f>
        <v>50.4</v>
      </c>
    </row>
    <row r="1052" spans="1:11" x14ac:dyDescent="0.3">
      <c r="A1052" s="1">
        <v>44454</v>
      </c>
      <c r="B1052" t="s">
        <v>931</v>
      </c>
      <c r="C1052" s="6">
        <f>IF(
    RIGHT(Table1[[#This Row],[21K Gold Price per Gram]],4)=" EGP",
    VALUE(LEFT(Table1[[#This Row],[21K Gold Price per Gram]], LEN(Table1[[#This Row],[21K Gold Price per Gram]])-4)))</f>
        <v>773.9</v>
      </c>
      <c r="I1052" s="1">
        <v>44451</v>
      </c>
      <c r="J1052" t="s">
        <v>1381</v>
      </c>
      <c r="K1052" s="6">
        <f>IF(RIGHT(Table2[[#This Row],[21K Gold Price per Gram]],4)=" USD",VALUE(LEFT(Table2[[#This Row],[21K Gold Price per Gram]],LEN(Table2[[#This Row],[21K Gold Price per Gram]])-4)))</f>
        <v>50.2</v>
      </c>
    </row>
    <row r="1053" spans="1:11" x14ac:dyDescent="0.3">
      <c r="A1053" s="1">
        <v>44453</v>
      </c>
      <c r="B1053" t="s">
        <v>932</v>
      </c>
      <c r="C1053" s="6">
        <f>IF(
    RIGHT(Table1[[#This Row],[21K Gold Price per Gram]],4)=" EGP",
    VALUE(LEFT(Table1[[#This Row],[21K Gold Price per Gram]], LEN(Table1[[#This Row],[21K Gold Price per Gram]])-4)))</f>
        <v>792</v>
      </c>
      <c r="I1053" s="1">
        <v>44450</v>
      </c>
      <c r="J1053" t="s">
        <v>1381</v>
      </c>
      <c r="K1053" s="6">
        <f>IF(RIGHT(Table2[[#This Row],[21K Gold Price per Gram]],4)=" USD",VALUE(LEFT(Table2[[#This Row],[21K Gold Price per Gram]],LEN(Table2[[#This Row],[21K Gold Price per Gram]])-4)))</f>
        <v>50.2</v>
      </c>
    </row>
    <row r="1054" spans="1:11" x14ac:dyDescent="0.3">
      <c r="A1054" s="1">
        <v>44452</v>
      </c>
      <c r="B1054" t="s">
        <v>860</v>
      </c>
      <c r="C1054" s="6">
        <f>IF(
    RIGHT(Table1[[#This Row],[21K Gold Price per Gram]],4)=" EGP",
    VALUE(LEFT(Table1[[#This Row],[21K Gold Price per Gram]], LEN(Table1[[#This Row],[21K Gold Price per Gram]])-4)))</f>
        <v>796.4</v>
      </c>
      <c r="I1054" s="1">
        <v>44449</v>
      </c>
      <c r="J1054" t="s">
        <v>1381</v>
      </c>
      <c r="K1054" s="6">
        <f>IF(RIGHT(Table2[[#This Row],[21K Gold Price per Gram]],4)=" USD",VALUE(LEFT(Table2[[#This Row],[21K Gold Price per Gram]],LEN(Table2[[#This Row],[21K Gold Price per Gram]])-4)))</f>
        <v>50.2</v>
      </c>
    </row>
    <row r="1055" spans="1:11" x14ac:dyDescent="0.3">
      <c r="A1055" s="1">
        <v>44451</v>
      </c>
      <c r="B1055" t="s">
        <v>875</v>
      </c>
      <c r="C1055" s="6">
        <f>IF(
    RIGHT(Table1[[#This Row],[21K Gold Price per Gram]],4)=" EGP",
    VALUE(LEFT(Table1[[#This Row],[21K Gold Price per Gram]], LEN(Table1[[#This Row],[21K Gold Price per Gram]])-4)))</f>
        <v>791.8</v>
      </c>
      <c r="I1055" s="1">
        <v>44448</v>
      </c>
      <c r="J1055" t="s">
        <v>1382</v>
      </c>
      <c r="K1055" s="6">
        <f>IF(RIGHT(Table2[[#This Row],[21K Gold Price per Gram]],4)=" USD",VALUE(LEFT(Table2[[#This Row],[21K Gold Price per Gram]],LEN(Table2[[#This Row],[21K Gold Price per Gram]])-4)))</f>
        <v>50.4</v>
      </c>
    </row>
    <row r="1056" spans="1:11" x14ac:dyDescent="0.3">
      <c r="A1056" s="1">
        <v>44450</v>
      </c>
      <c r="B1056" t="s">
        <v>933</v>
      </c>
      <c r="C1056" s="6">
        <f>IF(
    RIGHT(Table1[[#This Row],[21K Gold Price per Gram]],4)=" EGP",
    VALUE(LEFT(Table1[[#This Row],[21K Gold Price per Gram]], LEN(Table1[[#This Row],[21K Gold Price per Gram]])-4)))</f>
        <v>788.9</v>
      </c>
      <c r="I1056" s="1">
        <v>44447</v>
      </c>
      <c r="J1056" t="s">
        <v>1384</v>
      </c>
      <c r="K1056" s="6">
        <f>IF(RIGHT(Table2[[#This Row],[21K Gold Price per Gram]],4)=" USD",VALUE(LEFT(Table2[[#This Row],[21K Gold Price per Gram]],LEN(Table2[[#This Row],[21K Gold Price per Gram]])-4)))</f>
        <v>50.3</v>
      </c>
    </row>
    <row r="1057" spans="1:11" x14ac:dyDescent="0.3">
      <c r="A1057" s="1">
        <v>44449</v>
      </c>
      <c r="B1057" t="s">
        <v>934</v>
      </c>
      <c r="C1057" s="6">
        <f>IF(
    RIGHT(Table1[[#This Row],[21K Gold Price per Gram]],4)=" EGP",
    VALUE(LEFT(Table1[[#This Row],[21K Gold Price per Gram]], LEN(Table1[[#This Row],[21K Gold Price per Gram]])-4)))</f>
        <v>788.8</v>
      </c>
      <c r="I1057" s="1">
        <v>44446</v>
      </c>
      <c r="J1057" t="s">
        <v>1382</v>
      </c>
      <c r="K1057" s="6">
        <f>IF(RIGHT(Table2[[#This Row],[21K Gold Price per Gram]],4)=" USD",VALUE(LEFT(Table2[[#This Row],[21K Gold Price per Gram]],LEN(Table2[[#This Row],[21K Gold Price per Gram]])-4)))</f>
        <v>50.4</v>
      </c>
    </row>
    <row r="1058" spans="1:11" x14ac:dyDescent="0.3">
      <c r="A1058" s="1">
        <v>44448</v>
      </c>
      <c r="B1058" t="s">
        <v>935</v>
      </c>
      <c r="C1058" s="6">
        <f>IF(
    RIGHT(Table1[[#This Row],[21K Gold Price per Gram]],4)=" EGP",
    VALUE(LEFT(Table1[[#This Row],[21K Gold Price per Gram]], LEN(Table1[[#This Row],[21K Gold Price per Gram]])-4)))</f>
        <v>789.1</v>
      </c>
      <c r="I1058" s="1">
        <v>44445</v>
      </c>
      <c r="J1058" t="s">
        <v>1354</v>
      </c>
      <c r="K1058" s="6">
        <f>IF(RIGHT(Table2[[#This Row],[21K Gold Price per Gram]],4)=" USD",VALUE(LEFT(Table2[[#This Row],[21K Gold Price per Gram]],LEN(Table2[[#This Row],[21K Gold Price per Gram]])-4)))</f>
        <v>51.2</v>
      </c>
    </row>
    <row r="1059" spans="1:11" x14ac:dyDescent="0.3">
      <c r="A1059" s="1">
        <v>44447</v>
      </c>
      <c r="B1059" t="s">
        <v>936</v>
      </c>
      <c r="C1059" s="6">
        <f>IF(
    RIGHT(Table1[[#This Row],[21K Gold Price per Gram]],4)=" EGP",
    VALUE(LEFT(Table1[[#This Row],[21K Gold Price per Gram]], LEN(Table1[[#This Row],[21K Gold Price per Gram]])-4)))</f>
        <v>792.2</v>
      </c>
      <c r="I1059" s="1">
        <v>44444</v>
      </c>
      <c r="J1059" t="s">
        <v>1355</v>
      </c>
      <c r="K1059" s="6">
        <f>IF(RIGHT(Table2[[#This Row],[21K Gold Price per Gram]],4)=" USD",VALUE(LEFT(Table2[[#This Row],[21K Gold Price per Gram]],LEN(Table2[[#This Row],[21K Gold Price per Gram]])-4)))</f>
        <v>51.3</v>
      </c>
    </row>
    <row r="1060" spans="1:11" x14ac:dyDescent="0.3">
      <c r="A1060" s="1">
        <v>44446</v>
      </c>
      <c r="B1060" t="s">
        <v>937</v>
      </c>
      <c r="C1060" s="6">
        <f>IF(
    RIGHT(Table1[[#This Row],[21K Gold Price per Gram]],4)=" EGP",
    VALUE(LEFT(Table1[[#This Row],[21K Gold Price per Gram]], LEN(Table1[[#This Row],[21K Gold Price per Gram]])-4)))</f>
        <v>790.6</v>
      </c>
      <c r="I1060" s="1">
        <v>44443</v>
      </c>
      <c r="J1060" t="s">
        <v>1355</v>
      </c>
      <c r="K1060" s="6">
        <f>IF(RIGHT(Table2[[#This Row],[21K Gold Price per Gram]],4)=" USD",VALUE(LEFT(Table2[[#This Row],[21K Gold Price per Gram]],LEN(Table2[[#This Row],[21K Gold Price per Gram]])-4)))</f>
        <v>51.3</v>
      </c>
    </row>
    <row r="1061" spans="1:11" x14ac:dyDescent="0.3">
      <c r="A1061" s="1">
        <v>44445</v>
      </c>
      <c r="B1061" t="s">
        <v>898</v>
      </c>
      <c r="C1061" s="6">
        <f>IF(
    RIGHT(Table1[[#This Row],[21K Gold Price per Gram]],4)=" EGP",
    VALUE(LEFT(Table1[[#This Row],[21K Gold Price per Gram]], LEN(Table1[[#This Row],[21K Gold Price per Gram]])-4)))</f>
        <v>791.7</v>
      </c>
      <c r="I1061" s="1">
        <v>44442</v>
      </c>
      <c r="J1061" t="s">
        <v>1352</v>
      </c>
      <c r="K1061" s="6">
        <f>IF(RIGHT(Table2[[#This Row],[21K Gold Price per Gram]],4)=" USD",VALUE(LEFT(Table2[[#This Row],[21K Gold Price per Gram]],LEN(Table2[[#This Row],[21K Gold Price per Gram]])-4)))</f>
        <v>51.4</v>
      </c>
    </row>
    <row r="1062" spans="1:11" x14ac:dyDescent="0.3">
      <c r="A1062" s="1">
        <v>44444</v>
      </c>
      <c r="B1062" t="s">
        <v>938</v>
      </c>
      <c r="C1062" s="6">
        <f>IF(
    RIGHT(Table1[[#This Row],[21K Gold Price per Gram]],4)=" EGP",
    VALUE(LEFT(Table1[[#This Row],[21K Gold Price per Gram]], LEN(Table1[[#This Row],[21K Gold Price per Gram]])-4)))</f>
        <v>804.7</v>
      </c>
      <c r="I1062" s="1">
        <v>44441</v>
      </c>
      <c r="J1062" t="s">
        <v>1423</v>
      </c>
      <c r="K1062" s="6">
        <f>IF(RIGHT(Table2[[#This Row],[21K Gold Price per Gram]],4)=" USD",VALUE(LEFT(Table2[[#This Row],[21K Gold Price per Gram]],LEN(Table2[[#This Row],[21K Gold Price per Gram]])-4)))</f>
        <v>50.8</v>
      </c>
    </row>
    <row r="1063" spans="1:11" x14ac:dyDescent="0.3">
      <c r="A1063" s="1">
        <v>44443</v>
      </c>
      <c r="B1063" t="s">
        <v>939</v>
      </c>
      <c r="C1063" s="6">
        <f>IF(
    RIGHT(Table1[[#This Row],[21K Gold Price per Gram]],4)=" EGP",
    VALUE(LEFT(Table1[[#This Row],[21K Gold Price per Gram]], LEN(Table1[[#This Row],[21K Gold Price per Gram]])-4)))</f>
        <v>806.1</v>
      </c>
      <c r="I1063" s="1">
        <v>44440</v>
      </c>
      <c r="J1063" t="s">
        <v>1372</v>
      </c>
      <c r="K1063" s="6">
        <f>IF(RIGHT(Table2[[#This Row],[21K Gold Price per Gram]],4)=" USD",VALUE(LEFT(Table2[[#This Row],[21K Gold Price per Gram]],LEN(Table2[[#This Row],[21K Gold Price per Gram]])-4)))</f>
        <v>51</v>
      </c>
    </row>
    <row r="1064" spans="1:11" x14ac:dyDescent="0.3">
      <c r="A1064" s="1">
        <v>44442</v>
      </c>
      <c r="B1064" t="s">
        <v>940</v>
      </c>
      <c r="C1064" s="6">
        <f>IF(
    RIGHT(Table1[[#This Row],[21K Gold Price per Gram]],4)=" EGP",
    VALUE(LEFT(Table1[[#This Row],[21K Gold Price per Gram]], LEN(Table1[[#This Row],[21K Gold Price per Gram]])-4)))</f>
        <v>806.2</v>
      </c>
      <c r="I1064" s="1">
        <v>44439</v>
      </c>
      <c r="J1064" t="s">
        <v>1372</v>
      </c>
      <c r="K1064" s="6">
        <f>IF(RIGHT(Table2[[#This Row],[21K Gold Price per Gram]],4)=" USD",VALUE(LEFT(Table2[[#This Row],[21K Gold Price per Gram]],LEN(Table2[[#This Row],[21K Gold Price per Gram]])-4)))</f>
        <v>51</v>
      </c>
    </row>
    <row r="1065" spans="1:11" x14ac:dyDescent="0.3">
      <c r="A1065" s="1">
        <v>44441</v>
      </c>
      <c r="B1065" t="s">
        <v>820</v>
      </c>
      <c r="C1065" s="6">
        <f>IF(
    RIGHT(Table1[[#This Row],[21K Gold Price per Gram]],4)=" EGP",
    VALUE(LEFT(Table1[[#This Row],[21K Gold Price per Gram]], LEN(Table1[[#This Row],[21K Gold Price per Gram]])-4)))</f>
        <v>806.9</v>
      </c>
      <c r="I1065" s="1">
        <v>44438</v>
      </c>
      <c r="J1065" t="s">
        <v>1376</v>
      </c>
      <c r="K1065" s="6">
        <f>IF(RIGHT(Table2[[#This Row],[21K Gold Price per Gram]],4)=" USD",VALUE(LEFT(Table2[[#This Row],[21K Gold Price per Gram]],LEN(Table2[[#This Row],[21K Gold Price per Gram]])-4)))</f>
        <v>50.9</v>
      </c>
    </row>
    <row r="1066" spans="1:11" x14ac:dyDescent="0.3">
      <c r="A1066" s="1">
        <v>44440</v>
      </c>
      <c r="B1066" t="s">
        <v>941</v>
      </c>
      <c r="C1066" s="6">
        <f>IF(
    RIGHT(Table1[[#This Row],[21K Gold Price per Gram]],4)=" EGP",
    VALUE(LEFT(Table1[[#This Row],[21K Gold Price per Gram]], LEN(Table1[[#This Row],[21K Gold Price per Gram]])-4)))</f>
        <v>798.6</v>
      </c>
      <c r="I1066" s="1">
        <v>44437</v>
      </c>
      <c r="J1066" t="s">
        <v>1372</v>
      </c>
      <c r="K1066" s="6">
        <f>IF(RIGHT(Table2[[#This Row],[21K Gold Price per Gram]],4)=" USD",VALUE(LEFT(Table2[[#This Row],[21K Gold Price per Gram]],LEN(Table2[[#This Row],[21K Gold Price per Gram]])-4)))</f>
        <v>51</v>
      </c>
    </row>
    <row r="1067" spans="1:11" x14ac:dyDescent="0.3">
      <c r="A1067" s="1">
        <v>44439</v>
      </c>
      <c r="B1067" t="s">
        <v>942</v>
      </c>
      <c r="C1067" s="6">
        <f>IF(
    RIGHT(Table1[[#This Row],[21K Gold Price per Gram]],4)=" EGP",
    VALUE(LEFT(Table1[[#This Row],[21K Gold Price per Gram]], LEN(Table1[[#This Row],[21K Gold Price per Gram]])-4)))</f>
        <v>800.3</v>
      </c>
      <c r="I1067" s="1">
        <v>44436</v>
      </c>
      <c r="J1067" t="s">
        <v>1372</v>
      </c>
      <c r="K1067" s="6">
        <f>IF(RIGHT(Table2[[#This Row],[21K Gold Price per Gram]],4)=" USD",VALUE(LEFT(Table2[[#This Row],[21K Gold Price per Gram]],LEN(Table2[[#This Row],[21K Gold Price per Gram]])-4)))</f>
        <v>51</v>
      </c>
    </row>
    <row r="1068" spans="1:11" x14ac:dyDescent="0.3">
      <c r="A1068" s="1">
        <v>44438</v>
      </c>
      <c r="B1068" t="s">
        <v>942</v>
      </c>
      <c r="C1068" s="6">
        <f>IF(
    RIGHT(Table1[[#This Row],[21K Gold Price per Gram]],4)=" EGP",
    VALUE(LEFT(Table1[[#This Row],[21K Gold Price per Gram]], LEN(Table1[[#This Row],[21K Gold Price per Gram]])-4)))</f>
        <v>800.3</v>
      </c>
      <c r="I1068" s="1">
        <v>44435</v>
      </c>
      <c r="J1068" t="s">
        <v>1353</v>
      </c>
      <c r="K1068" s="6">
        <f>IF(RIGHT(Table2[[#This Row],[21K Gold Price per Gram]],4)=" USD",VALUE(LEFT(Table2[[#This Row],[21K Gold Price per Gram]],LEN(Table2[[#This Row],[21K Gold Price per Gram]])-4)))</f>
        <v>51.1</v>
      </c>
    </row>
    <row r="1069" spans="1:11" x14ac:dyDescent="0.3">
      <c r="A1069" s="1">
        <v>44437</v>
      </c>
      <c r="B1069" t="s">
        <v>943</v>
      </c>
      <c r="C1069" s="6">
        <f>IF(
    RIGHT(Table1[[#This Row],[21K Gold Price per Gram]],4)=" EGP",
    VALUE(LEFT(Table1[[#This Row],[21K Gold Price per Gram]], LEN(Table1[[#This Row],[21K Gold Price per Gram]])-4)))</f>
        <v>798.5</v>
      </c>
      <c r="I1069" s="1">
        <v>44434</v>
      </c>
      <c r="J1069" t="s">
        <v>1384</v>
      </c>
      <c r="K1069" s="6">
        <f>IF(RIGHT(Table2[[#This Row],[21K Gold Price per Gram]],4)=" USD",VALUE(LEFT(Table2[[#This Row],[21K Gold Price per Gram]],LEN(Table2[[#This Row],[21K Gold Price per Gram]])-4)))</f>
        <v>50.3</v>
      </c>
    </row>
    <row r="1070" spans="1:11" x14ac:dyDescent="0.3">
      <c r="A1070" s="1">
        <v>44436</v>
      </c>
      <c r="B1070" t="s">
        <v>851</v>
      </c>
      <c r="C1070" s="6">
        <f>IF(
    RIGHT(Table1[[#This Row],[21K Gold Price per Gram]],4)=" EGP",
    VALUE(LEFT(Table1[[#This Row],[21K Gold Price per Gram]], LEN(Table1[[#This Row],[21K Gold Price per Gram]])-4)))</f>
        <v>801.3</v>
      </c>
      <c r="I1070" s="1">
        <v>44433</v>
      </c>
      <c r="J1070" t="s">
        <v>1384</v>
      </c>
      <c r="K1070" s="6">
        <f>IF(RIGHT(Table2[[#This Row],[21K Gold Price per Gram]],4)=" USD",VALUE(LEFT(Table2[[#This Row],[21K Gold Price per Gram]],LEN(Table2[[#This Row],[21K Gold Price per Gram]])-4)))</f>
        <v>50.3</v>
      </c>
    </row>
    <row r="1071" spans="1:11" x14ac:dyDescent="0.3">
      <c r="A1071" s="1">
        <v>44435</v>
      </c>
      <c r="B1071" t="s">
        <v>851</v>
      </c>
      <c r="C1071" s="6">
        <f>IF(
    RIGHT(Table1[[#This Row],[21K Gold Price per Gram]],4)=" EGP",
    VALUE(LEFT(Table1[[#This Row],[21K Gold Price per Gram]], LEN(Table1[[#This Row],[21K Gold Price per Gram]])-4)))</f>
        <v>801.3</v>
      </c>
      <c r="I1071" s="1">
        <v>44432</v>
      </c>
      <c r="J1071" t="s">
        <v>1379</v>
      </c>
      <c r="K1071" s="6">
        <f>IF(RIGHT(Table2[[#This Row],[21K Gold Price per Gram]],4)=" USD",VALUE(LEFT(Table2[[#This Row],[21K Gold Price per Gram]],LEN(Table2[[#This Row],[21K Gold Price per Gram]])-4)))</f>
        <v>50.7</v>
      </c>
    </row>
    <row r="1072" spans="1:11" x14ac:dyDescent="0.3">
      <c r="A1072" s="1">
        <v>44434</v>
      </c>
      <c r="B1072" t="s">
        <v>944</v>
      </c>
      <c r="C1072" s="6">
        <f>IF(
    RIGHT(Table1[[#This Row],[21K Gold Price per Gram]],4)=" EGP",
    VALUE(LEFT(Table1[[#This Row],[21K Gold Price per Gram]], LEN(Table1[[#This Row],[21K Gold Price per Gram]])-4)))</f>
        <v>802</v>
      </c>
      <c r="I1072" s="1">
        <v>44431</v>
      </c>
      <c r="J1072" t="s">
        <v>1379</v>
      </c>
      <c r="K1072" s="6">
        <f>IF(RIGHT(Table2[[#This Row],[21K Gold Price per Gram]],4)=" USD",VALUE(LEFT(Table2[[#This Row],[21K Gold Price per Gram]],LEN(Table2[[#This Row],[21K Gold Price per Gram]])-4)))</f>
        <v>50.7</v>
      </c>
    </row>
    <row r="1073" spans="1:11" x14ac:dyDescent="0.3">
      <c r="A1073" s="1">
        <v>44433</v>
      </c>
      <c r="B1073" t="s">
        <v>945</v>
      </c>
      <c r="C1073" s="6">
        <f>IF(
    RIGHT(Table1[[#This Row],[21K Gold Price per Gram]],4)=" EGP",
    VALUE(LEFT(Table1[[#This Row],[21K Gold Price per Gram]], LEN(Table1[[#This Row],[21K Gold Price per Gram]])-4)))</f>
        <v>790.1</v>
      </c>
      <c r="I1073" s="1">
        <v>44430</v>
      </c>
      <c r="J1073" t="s">
        <v>1383</v>
      </c>
      <c r="K1073" s="6">
        <f>IF(RIGHT(Table2[[#This Row],[21K Gold Price per Gram]],4)=" USD",VALUE(LEFT(Table2[[#This Row],[21K Gold Price per Gram]],LEN(Table2[[#This Row],[21K Gold Price per Gram]])-4)))</f>
        <v>50</v>
      </c>
    </row>
    <row r="1074" spans="1:11" x14ac:dyDescent="0.3">
      <c r="A1074" s="1">
        <v>44432</v>
      </c>
      <c r="B1074" t="s">
        <v>946</v>
      </c>
      <c r="C1074" s="6">
        <f>IF(
    RIGHT(Table1[[#This Row],[21K Gold Price per Gram]],4)=" EGP",
    VALUE(LEFT(Table1[[#This Row],[21K Gold Price per Gram]], LEN(Table1[[#This Row],[21K Gold Price per Gram]])-4)))</f>
        <v>789.9</v>
      </c>
      <c r="I1074" s="1">
        <v>44429</v>
      </c>
      <c r="J1074" t="s">
        <v>1383</v>
      </c>
      <c r="K1074" s="6">
        <f>IF(RIGHT(Table2[[#This Row],[21K Gold Price per Gram]],4)=" USD",VALUE(LEFT(Table2[[#This Row],[21K Gold Price per Gram]],LEN(Table2[[#This Row],[21K Gold Price per Gram]])-4)))</f>
        <v>50</v>
      </c>
    </row>
    <row r="1075" spans="1:11" x14ac:dyDescent="0.3">
      <c r="A1075" s="1">
        <v>44431</v>
      </c>
      <c r="B1075" t="s">
        <v>947</v>
      </c>
      <c r="C1075" s="6">
        <f>IF(
    RIGHT(Table1[[#This Row],[21K Gold Price per Gram]],4)=" EGP",
    VALUE(LEFT(Table1[[#This Row],[21K Gold Price per Gram]], LEN(Table1[[#This Row],[21K Gold Price per Gram]])-4)))</f>
        <v>795.4</v>
      </c>
      <c r="I1075" s="1">
        <v>44428</v>
      </c>
      <c r="J1075" t="s">
        <v>1427</v>
      </c>
      <c r="K1075" s="6">
        <f>IF(RIGHT(Table2[[#This Row],[21K Gold Price per Gram]],4)=" USD",VALUE(LEFT(Table2[[#This Row],[21K Gold Price per Gram]],LEN(Table2[[#This Row],[21K Gold Price per Gram]])-4)))</f>
        <v>50.1</v>
      </c>
    </row>
    <row r="1076" spans="1:11" x14ac:dyDescent="0.3">
      <c r="A1076" s="1">
        <v>44430</v>
      </c>
      <c r="B1076" t="s">
        <v>948</v>
      </c>
      <c r="C1076" s="6">
        <f>IF(
    RIGHT(Table1[[#This Row],[21K Gold Price per Gram]],4)=" EGP",
    VALUE(LEFT(Table1[[#This Row],[21K Gold Price per Gram]], LEN(Table1[[#This Row],[21K Gold Price per Gram]])-4)))</f>
        <v>795.6</v>
      </c>
      <c r="I1076" s="1">
        <v>44427</v>
      </c>
      <c r="J1076" t="s">
        <v>1383</v>
      </c>
      <c r="K1076" s="6">
        <f>IF(RIGHT(Table2[[#This Row],[21K Gold Price per Gram]],4)=" USD",VALUE(LEFT(Table2[[#This Row],[21K Gold Price per Gram]],LEN(Table2[[#This Row],[21K Gold Price per Gram]])-4)))</f>
        <v>50</v>
      </c>
    </row>
    <row r="1077" spans="1:11" x14ac:dyDescent="0.3">
      <c r="A1077" s="1">
        <v>44429</v>
      </c>
      <c r="B1077" t="s">
        <v>949</v>
      </c>
      <c r="C1077" s="6">
        <f>IF(
    RIGHT(Table1[[#This Row],[21K Gold Price per Gram]],4)=" EGP",
    VALUE(LEFT(Table1[[#This Row],[21K Gold Price per Gram]], LEN(Table1[[#This Row],[21K Gold Price per Gram]])-4)))</f>
        <v>785.6</v>
      </c>
      <c r="I1077" s="1">
        <v>44426</v>
      </c>
      <c r="J1077" t="s">
        <v>1381</v>
      </c>
      <c r="K1077" s="6">
        <f>IF(RIGHT(Table2[[#This Row],[21K Gold Price per Gram]],4)=" USD",VALUE(LEFT(Table2[[#This Row],[21K Gold Price per Gram]],LEN(Table2[[#This Row],[21K Gold Price per Gram]])-4)))</f>
        <v>50.2</v>
      </c>
    </row>
    <row r="1078" spans="1:11" x14ac:dyDescent="0.3">
      <c r="A1078" s="1">
        <v>44428</v>
      </c>
      <c r="B1078" t="s">
        <v>950</v>
      </c>
      <c r="C1078" s="6">
        <f>IF(
    RIGHT(Table1[[#This Row],[21K Gold Price per Gram]],4)=" EGP",
    VALUE(LEFT(Table1[[#This Row],[21K Gold Price per Gram]], LEN(Table1[[#This Row],[21K Gold Price per Gram]])-4)))</f>
        <v>785.5</v>
      </c>
      <c r="I1078" s="1">
        <v>44425</v>
      </c>
      <c r="J1078" t="s">
        <v>1427</v>
      </c>
      <c r="K1078" s="6">
        <f>IF(RIGHT(Table2[[#This Row],[21K Gold Price per Gram]],4)=" USD",VALUE(LEFT(Table2[[#This Row],[21K Gold Price per Gram]],LEN(Table2[[#This Row],[21K Gold Price per Gram]])-4)))</f>
        <v>50.1</v>
      </c>
    </row>
    <row r="1079" spans="1:11" x14ac:dyDescent="0.3">
      <c r="A1079" s="1">
        <v>44427</v>
      </c>
      <c r="B1079" t="s">
        <v>950</v>
      </c>
      <c r="C1079" s="6">
        <f>IF(
    RIGHT(Table1[[#This Row],[21K Gold Price per Gram]],4)=" EGP",
    VALUE(LEFT(Table1[[#This Row],[21K Gold Price per Gram]], LEN(Table1[[#This Row],[21K Gold Price per Gram]])-4)))</f>
        <v>785.5</v>
      </c>
      <c r="I1079" s="1">
        <v>44424</v>
      </c>
      <c r="J1079" t="s">
        <v>1381</v>
      </c>
      <c r="K1079" s="6">
        <f>IF(RIGHT(Table2[[#This Row],[21K Gold Price per Gram]],4)=" USD",VALUE(LEFT(Table2[[#This Row],[21K Gold Price per Gram]],LEN(Table2[[#This Row],[21K Gold Price per Gram]])-4)))</f>
        <v>50.2</v>
      </c>
    </row>
    <row r="1080" spans="1:11" x14ac:dyDescent="0.3">
      <c r="A1080" s="1">
        <v>44426</v>
      </c>
      <c r="B1080" t="s">
        <v>950</v>
      </c>
      <c r="C1080" s="6">
        <f>IF(
    RIGHT(Table1[[#This Row],[21K Gold Price per Gram]],4)=" EGP",
    VALUE(LEFT(Table1[[#This Row],[21K Gold Price per Gram]], LEN(Table1[[#This Row],[21K Gold Price per Gram]])-4)))</f>
        <v>785.5</v>
      </c>
      <c r="I1080" s="1">
        <v>44423</v>
      </c>
      <c r="J1080" t="s">
        <v>1383</v>
      </c>
      <c r="K1080" s="6">
        <f>IF(RIGHT(Table2[[#This Row],[21K Gold Price per Gram]],4)=" USD",VALUE(LEFT(Table2[[#This Row],[21K Gold Price per Gram]],LEN(Table2[[#This Row],[21K Gold Price per Gram]])-4)))</f>
        <v>50</v>
      </c>
    </row>
    <row r="1081" spans="1:11" x14ac:dyDescent="0.3">
      <c r="A1081" s="1">
        <v>44425</v>
      </c>
      <c r="B1081" t="s">
        <v>951</v>
      </c>
      <c r="C1081" s="6">
        <f>IF(
    RIGHT(Table1[[#This Row],[21K Gold Price per Gram]],4)=" EGP",
    VALUE(LEFT(Table1[[#This Row],[21K Gold Price per Gram]], LEN(Table1[[#This Row],[21K Gold Price per Gram]])-4)))</f>
        <v>787.8</v>
      </c>
      <c r="I1081" s="1">
        <v>44422</v>
      </c>
      <c r="J1081" t="s">
        <v>1383</v>
      </c>
      <c r="K1081" s="6">
        <f>IF(RIGHT(Table2[[#This Row],[21K Gold Price per Gram]],4)=" USD",VALUE(LEFT(Table2[[#This Row],[21K Gold Price per Gram]],LEN(Table2[[#This Row],[21K Gold Price per Gram]])-4)))</f>
        <v>50</v>
      </c>
    </row>
    <row r="1082" spans="1:11" x14ac:dyDescent="0.3">
      <c r="A1082" s="1">
        <v>44424</v>
      </c>
      <c r="B1082" t="s">
        <v>952</v>
      </c>
      <c r="C1082" s="6">
        <f>IF(
    RIGHT(Table1[[#This Row],[21K Gold Price per Gram]],4)=" EGP",
    VALUE(LEFT(Table1[[#This Row],[21K Gold Price per Gram]], LEN(Table1[[#This Row],[21K Gold Price per Gram]])-4)))</f>
        <v>787.5</v>
      </c>
      <c r="I1082" s="1">
        <v>44421</v>
      </c>
      <c r="J1082" t="s">
        <v>1383</v>
      </c>
      <c r="K1082" s="6">
        <f>IF(RIGHT(Table2[[#This Row],[21K Gold Price per Gram]],4)=" USD",VALUE(LEFT(Table2[[#This Row],[21K Gold Price per Gram]],LEN(Table2[[#This Row],[21K Gold Price per Gram]])-4)))</f>
        <v>50</v>
      </c>
    </row>
    <row r="1083" spans="1:11" x14ac:dyDescent="0.3">
      <c r="A1083" s="1">
        <v>44423</v>
      </c>
      <c r="B1083" t="s">
        <v>953</v>
      </c>
      <c r="C1083" s="6">
        <f>IF(
    RIGHT(Table1[[#This Row],[21K Gold Price per Gram]],4)=" EGP",
    VALUE(LEFT(Table1[[#This Row],[21K Gold Price per Gram]], LEN(Table1[[#This Row],[21K Gold Price per Gram]])-4)))</f>
        <v>787.7</v>
      </c>
      <c r="I1083" s="1">
        <v>44420</v>
      </c>
      <c r="J1083" t="s">
        <v>1390</v>
      </c>
      <c r="K1083" s="6">
        <f>IF(RIGHT(Table2[[#This Row],[21K Gold Price per Gram]],4)=" USD",VALUE(LEFT(Table2[[#This Row],[21K Gold Price per Gram]],LEN(Table2[[#This Row],[21K Gold Price per Gram]])-4)))</f>
        <v>49.3</v>
      </c>
    </row>
    <row r="1084" spans="1:11" x14ac:dyDescent="0.3">
      <c r="A1084" s="1">
        <v>44422</v>
      </c>
      <c r="B1084" t="s">
        <v>954</v>
      </c>
      <c r="C1084" s="6">
        <f>IF(
    RIGHT(Table1[[#This Row],[21K Gold Price per Gram]],4)=" EGP",
    VALUE(LEFT(Table1[[#This Row],[21K Gold Price per Gram]], LEN(Table1[[#This Row],[21K Gold Price per Gram]])-4)))</f>
        <v>784.7</v>
      </c>
      <c r="I1084" s="1">
        <v>44419</v>
      </c>
      <c r="J1084" t="s">
        <v>1391</v>
      </c>
      <c r="K1084" s="6">
        <f>IF(RIGHT(Table2[[#This Row],[21K Gold Price per Gram]],4)=" USD",VALUE(LEFT(Table2[[#This Row],[21K Gold Price per Gram]],LEN(Table2[[#This Row],[21K Gold Price per Gram]])-4)))</f>
        <v>49.2</v>
      </c>
    </row>
    <row r="1085" spans="1:11" x14ac:dyDescent="0.3">
      <c r="A1085" s="1">
        <v>44421</v>
      </c>
      <c r="B1085" t="s">
        <v>955</v>
      </c>
      <c r="C1085" s="6">
        <f>IF(
    RIGHT(Table1[[#This Row],[21K Gold Price per Gram]],4)=" EGP",
    VALUE(LEFT(Table1[[#This Row],[21K Gold Price per Gram]], LEN(Table1[[#This Row],[21K Gold Price per Gram]])-4)))</f>
        <v>784.6</v>
      </c>
      <c r="I1085" s="1">
        <v>44418</v>
      </c>
      <c r="J1085" t="s">
        <v>1428</v>
      </c>
      <c r="K1085" s="6">
        <f>IF(RIGHT(Table2[[#This Row],[21K Gold Price per Gram]],4)=" USD",VALUE(LEFT(Table2[[#This Row],[21K Gold Price per Gram]],LEN(Table2[[#This Row],[21K Gold Price per Gram]])-4)))</f>
        <v>48.6</v>
      </c>
    </row>
    <row r="1086" spans="1:11" x14ac:dyDescent="0.3">
      <c r="A1086" s="1">
        <v>44420</v>
      </c>
      <c r="B1086" t="s">
        <v>956</v>
      </c>
      <c r="C1086" s="6">
        <f>IF(
    RIGHT(Table1[[#This Row],[21K Gold Price per Gram]],4)=" EGP",
    VALUE(LEFT(Table1[[#This Row],[21K Gold Price per Gram]], LEN(Table1[[#This Row],[21K Gold Price per Gram]])-4)))</f>
        <v>784.3</v>
      </c>
      <c r="I1086" s="1">
        <v>44417</v>
      </c>
      <c r="J1086" t="s">
        <v>1428</v>
      </c>
      <c r="K1086" s="6">
        <f>IF(RIGHT(Table2[[#This Row],[21K Gold Price per Gram]],4)=" USD",VALUE(LEFT(Table2[[#This Row],[21K Gold Price per Gram]],LEN(Table2[[#This Row],[21K Gold Price per Gram]])-4)))</f>
        <v>48.6</v>
      </c>
    </row>
    <row r="1087" spans="1:11" x14ac:dyDescent="0.3">
      <c r="A1087" s="1">
        <v>44419</v>
      </c>
      <c r="B1087" t="s">
        <v>957</v>
      </c>
      <c r="C1087" s="6">
        <f>IF(
    RIGHT(Table1[[#This Row],[21K Gold Price per Gram]],4)=" EGP",
    VALUE(LEFT(Table1[[#This Row],[21K Gold Price per Gram]], LEN(Table1[[#This Row],[21K Gold Price per Gram]])-4)))</f>
        <v>773.4</v>
      </c>
      <c r="I1087" s="1">
        <v>44416</v>
      </c>
      <c r="J1087" t="s">
        <v>1393</v>
      </c>
      <c r="K1087" s="6">
        <f>IF(RIGHT(Table2[[#This Row],[21K Gold Price per Gram]],4)=" USD",VALUE(LEFT(Table2[[#This Row],[21K Gold Price per Gram]],LEN(Table2[[#This Row],[21K Gold Price per Gram]])-4)))</f>
        <v>49.5</v>
      </c>
    </row>
    <row r="1088" spans="1:11" x14ac:dyDescent="0.3">
      <c r="A1088" s="1">
        <v>44418</v>
      </c>
      <c r="B1088" t="s">
        <v>958</v>
      </c>
      <c r="C1088" s="6">
        <f>IF(
    RIGHT(Table1[[#This Row],[21K Gold Price per Gram]],4)=" EGP",
    VALUE(LEFT(Table1[[#This Row],[21K Gold Price per Gram]], LEN(Table1[[#This Row],[21K Gold Price per Gram]])-4)))</f>
        <v>772.8</v>
      </c>
      <c r="I1088" s="1">
        <v>44415</v>
      </c>
      <c r="J1088" t="s">
        <v>1393</v>
      </c>
      <c r="K1088" s="6">
        <f>IF(RIGHT(Table2[[#This Row],[21K Gold Price per Gram]],4)=" USD",VALUE(LEFT(Table2[[#This Row],[21K Gold Price per Gram]],LEN(Table2[[#This Row],[21K Gold Price per Gram]])-4)))</f>
        <v>49.5</v>
      </c>
    </row>
    <row r="1089" spans="1:11" x14ac:dyDescent="0.3">
      <c r="A1089" s="1">
        <v>44417</v>
      </c>
      <c r="B1089" t="s">
        <v>959</v>
      </c>
      <c r="C1089" s="6">
        <f>IF(
    RIGHT(Table1[[#This Row],[21K Gold Price per Gram]],4)=" EGP",
    VALUE(LEFT(Table1[[#This Row],[21K Gold Price per Gram]], LEN(Table1[[#This Row],[21K Gold Price per Gram]])-4)))</f>
        <v>762.5</v>
      </c>
      <c r="I1089" s="1">
        <v>44414</v>
      </c>
      <c r="J1089" t="s">
        <v>1393</v>
      </c>
      <c r="K1089" s="6">
        <f>IF(RIGHT(Table2[[#This Row],[21K Gold Price per Gram]],4)=" USD",VALUE(LEFT(Table2[[#This Row],[21K Gold Price per Gram]],LEN(Table2[[#This Row],[21K Gold Price per Gram]])-4)))</f>
        <v>49.5</v>
      </c>
    </row>
    <row r="1090" spans="1:11" x14ac:dyDescent="0.3">
      <c r="A1090" s="1">
        <v>44416</v>
      </c>
      <c r="B1090" t="s">
        <v>960</v>
      </c>
      <c r="C1090" s="6">
        <f>IF(
    RIGHT(Table1[[#This Row],[21K Gold Price per Gram]],4)=" EGP",
    VALUE(LEFT(Table1[[#This Row],[21K Gold Price per Gram]], LEN(Table1[[#This Row],[21K Gold Price per Gram]])-4)))</f>
        <v>763.2</v>
      </c>
      <c r="I1090" s="1">
        <v>44413</v>
      </c>
      <c r="J1090" t="s">
        <v>1379</v>
      </c>
      <c r="K1090" s="6">
        <f>IF(RIGHT(Table2[[#This Row],[21K Gold Price per Gram]],4)=" USD",VALUE(LEFT(Table2[[#This Row],[21K Gold Price per Gram]],LEN(Table2[[#This Row],[21K Gold Price per Gram]])-4)))</f>
        <v>50.7</v>
      </c>
    </row>
    <row r="1091" spans="1:11" x14ac:dyDescent="0.3">
      <c r="A1091" s="1">
        <v>44415</v>
      </c>
      <c r="B1091" t="s">
        <v>961</v>
      </c>
      <c r="C1091" s="6">
        <f>IF(
    RIGHT(Table1[[#This Row],[21K Gold Price per Gram]],4)=" EGP",
    VALUE(LEFT(Table1[[#This Row],[21K Gold Price per Gram]], LEN(Table1[[#This Row],[21K Gold Price per Gram]])-4)))</f>
        <v>777.7</v>
      </c>
      <c r="I1091" s="1">
        <v>44412</v>
      </c>
      <c r="J1091" t="s">
        <v>1376</v>
      </c>
      <c r="K1091" s="6">
        <f>IF(RIGHT(Table2[[#This Row],[21K Gold Price per Gram]],4)=" USD",VALUE(LEFT(Table2[[#This Row],[21K Gold Price per Gram]],LEN(Table2[[#This Row],[21K Gold Price per Gram]])-4)))</f>
        <v>50.9</v>
      </c>
    </row>
    <row r="1092" spans="1:11" x14ac:dyDescent="0.3">
      <c r="A1092" s="1">
        <v>44414</v>
      </c>
      <c r="B1092" t="s">
        <v>962</v>
      </c>
      <c r="C1092" s="6">
        <f>IF(
    RIGHT(Table1[[#This Row],[21K Gold Price per Gram]],4)=" EGP",
    VALUE(LEFT(Table1[[#This Row],[21K Gold Price per Gram]], LEN(Table1[[#This Row],[21K Gold Price per Gram]])-4)))</f>
        <v>777.8</v>
      </c>
      <c r="I1092" s="1">
        <v>44411</v>
      </c>
      <c r="J1092" t="s">
        <v>1376</v>
      </c>
      <c r="K1092" s="6">
        <f>IF(RIGHT(Table2[[#This Row],[21K Gold Price per Gram]],4)=" USD",VALUE(LEFT(Table2[[#This Row],[21K Gold Price per Gram]],LEN(Table2[[#This Row],[21K Gold Price per Gram]])-4)))</f>
        <v>50.9</v>
      </c>
    </row>
    <row r="1093" spans="1:11" x14ac:dyDescent="0.3">
      <c r="A1093" s="1">
        <v>44413</v>
      </c>
      <c r="B1093" t="s">
        <v>963</v>
      </c>
      <c r="C1093" s="6">
        <f>IF(
    RIGHT(Table1[[#This Row],[21K Gold Price per Gram]],4)=" EGP",
    VALUE(LEFT(Table1[[#This Row],[21K Gold Price per Gram]], LEN(Table1[[#This Row],[21K Gold Price per Gram]])-4)))</f>
        <v>777</v>
      </c>
      <c r="I1093" s="1">
        <v>44410</v>
      </c>
      <c r="J1093" t="s">
        <v>1376</v>
      </c>
      <c r="K1093" s="6">
        <f>IF(RIGHT(Table2[[#This Row],[21K Gold Price per Gram]],4)=" USD",VALUE(LEFT(Table2[[#This Row],[21K Gold Price per Gram]],LEN(Table2[[#This Row],[21K Gold Price per Gram]])-4)))</f>
        <v>50.9</v>
      </c>
    </row>
    <row r="1094" spans="1:11" x14ac:dyDescent="0.3">
      <c r="A1094" s="1">
        <v>44412</v>
      </c>
      <c r="B1094" t="s">
        <v>964</v>
      </c>
      <c r="C1094" s="6">
        <f>IF(
    RIGHT(Table1[[#This Row],[21K Gold Price per Gram]],4)=" EGP",
    VALUE(LEFT(Table1[[#This Row],[21K Gold Price per Gram]], LEN(Table1[[#This Row],[21K Gold Price per Gram]])-4)))</f>
        <v>796.1</v>
      </c>
      <c r="I1094" s="1">
        <v>44409</v>
      </c>
      <c r="J1094" t="s">
        <v>1372</v>
      </c>
      <c r="K1094" s="6">
        <f>IF(RIGHT(Table2[[#This Row],[21K Gold Price per Gram]],4)=" USD",VALUE(LEFT(Table2[[#This Row],[21K Gold Price per Gram]],LEN(Table2[[#This Row],[21K Gold Price per Gram]])-4)))</f>
        <v>51</v>
      </c>
    </row>
    <row r="1095" spans="1:11" x14ac:dyDescent="0.3">
      <c r="A1095" s="1">
        <v>44411</v>
      </c>
      <c r="B1095" t="s">
        <v>965</v>
      </c>
      <c r="C1095" s="6">
        <f>IF(
    RIGHT(Table1[[#This Row],[21K Gold Price per Gram]],4)=" EGP",
    VALUE(LEFT(Table1[[#This Row],[21K Gold Price per Gram]], LEN(Table1[[#This Row],[21K Gold Price per Gram]])-4)))</f>
        <v>799.2</v>
      </c>
      <c r="I1095" s="1">
        <v>44408</v>
      </c>
      <c r="J1095" t="s">
        <v>1372</v>
      </c>
      <c r="K1095" s="6">
        <f>IF(RIGHT(Table2[[#This Row],[21K Gold Price per Gram]],4)=" USD",VALUE(LEFT(Table2[[#This Row],[21K Gold Price per Gram]],LEN(Table2[[#This Row],[21K Gold Price per Gram]])-4)))</f>
        <v>51</v>
      </c>
    </row>
    <row r="1096" spans="1:11" x14ac:dyDescent="0.3">
      <c r="A1096" s="1">
        <v>44410</v>
      </c>
      <c r="B1096" t="s">
        <v>941</v>
      </c>
      <c r="C1096" s="6">
        <f>IF(
    RIGHT(Table1[[#This Row],[21K Gold Price per Gram]],4)=" EGP",
    VALUE(LEFT(Table1[[#This Row],[21K Gold Price per Gram]], LEN(Table1[[#This Row],[21K Gold Price per Gram]])-4)))</f>
        <v>798.6</v>
      </c>
      <c r="I1096" s="1">
        <v>44407</v>
      </c>
      <c r="J1096" t="s">
        <v>1376</v>
      </c>
      <c r="K1096" s="6">
        <f>IF(RIGHT(Table2[[#This Row],[21K Gold Price per Gram]],4)=" USD",VALUE(LEFT(Table2[[#This Row],[21K Gold Price per Gram]],LEN(Table2[[#This Row],[21K Gold Price per Gram]])-4)))</f>
        <v>50.9</v>
      </c>
    </row>
    <row r="1097" spans="1:11" x14ac:dyDescent="0.3">
      <c r="A1097" s="1">
        <v>44409</v>
      </c>
      <c r="B1097" t="s">
        <v>966</v>
      </c>
      <c r="C1097" s="6">
        <f>IF(
    RIGHT(Table1[[#This Row],[21K Gold Price per Gram]],4)=" EGP",
    VALUE(LEFT(Table1[[#This Row],[21K Gold Price per Gram]], LEN(Table1[[#This Row],[21K Gold Price per Gram]])-4)))</f>
        <v>799.4</v>
      </c>
      <c r="I1097" s="1">
        <v>44406</v>
      </c>
      <c r="J1097" t="s">
        <v>1352</v>
      </c>
      <c r="K1097" s="6">
        <f>IF(RIGHT(Table2[[#This Row],[21K Gold Price per Gram]],4)=" USD",VALUE(LEFT(Table2[[#This Row],[21K Gold Price per Gram]],LEN(Table2[[#This Row],[21K Gold Price per Gram]])-4)))</f>
        <v>51.4</v>
      </c>
    </row>
    <row r="1098" spans="1:11" x14ac:dyDescent="0.3">
      <c r="A1098" s="1">
        <v>44408</v>
      </c>
      <c r="B1098" t="s">
        <v>967</v>
      </c>
      <c r="C1098" s="6">
        <f>IF(
    RIGHT(Table1[[#This Row],[21K Gold Price per Gram]],4)=" EGP",
    VALUE(LEFT(Table1[[#This Row],[21K Gold Price per Gram]], LEN(Table1[[#This Row],[21K Gold Price per Gram]])-4)))</f>
        <v>800.6</v>
      </c>
      <c r="I1098" s="1">
        <v>44405</v>
      </c>
      <c r="J1098" t="s">
        <v>1423</v>
      </c>
      <c r="K1098" s="6">
        <f>IF(RIGHT(Table2[[#This Row],[21K Gold Price per Gram]],4)=" USD",VALUE(LEFT(Table2[[#This Row],[21K Gold Price per Gram]],LEN(Table2[[#This Row],[21K Gold Price per Gram]])-4)))</f>
        <v>50.8</v>
      </c>
    </row>
    <row r="1099" spans="1:11" x14ac:dyDescent="0.3">
      <c r="A1099" s="1">
        <v>44407</v>
      </c>
      <c r="B1099" t="s">
        <v>968</v>
      </c>
      <c r="C1099" s="6">
        <f>IF(
    RIGHT(Table1[[#This Row],[21K Gold Price per Gram]],4)=" EGP",
    VALUE(LEFT(Table1[[#This Row],[21K Gold Price per Gram]], LEN(Table1[[#This Row],[21K Gold Price per Gram]])-4)))</f>
        <v>800.4</v>
      </c>
      <c r="I1099" s="1">
        <v>44404</v>
      </c>
      <c r="J1099" t="s">
        <v>1387</v>
      </c>
      <c r="K1099" s="6">
        <f>IF(RIGHT(Table2[[#This Row],[21K Gold Price per Gram]],4)=" USD",VALUE(LEFT(Table2[[#This Row],[21K Gold Price per Gram]],LEN(Table2[[#This Row],[21K Gold Price per Gram]])-4)))</f>
        <v>50.6</v>
      </c>
    </row>
    <row r="1100" spans="1:11" x14ac:dyDescent="0.3">
      <c r="A1100" s="1">
        <v>44406</v>
      </c>
      <c r="B1100" t="s">
        <v>969</v>
      </c>
      <c r="C1100" s="6">
        <f>IF(
    RIGHT(Table1[[#This Row],[21K Gold Price per Gram]],4)=" EGP",
    VALUE(LEFT(Table1[[#This Row],[21K Gold Price per Gram]], LEN(Table1[[#This Row],[21K Gold Price per Gram]])-4)))</f>
        <v>800.1</v>
      </c>
      <c r="I1100" s="1">
        <v>44403</v>
      </c>
      <c r="J1100" t="s">
        <v>1380</v>
      </c>
      <c r="K1100" s="6">
        <f>IF(RIGHT(Table2[[#This Row],[21K Gold Price per Gram]],4)=" USD",VALUE(LEFT(Table2[[#This Row],[21K Gold Price per Gram]],LEN(Table2[[#This Row],[21K Gold Price per Gram]])-4)))</f>
        <v>50.5</v>
      </c>
    </row>
    <row r="1101" spans="1:11" x14ac:dyDescent="0.3">
      <c r="A1101" s="1">
        <v>44405</v>
      </c>
      <c r="B1101" t="s">
        <v>849</v>
      </c>
      <c r="C1101" s="6">
        <f>IF(
    RIGHT(Table1[[#This Row],[21K Gold Price per Gram]],4)=" EGP",
    VALUE(LEFT(Table1[[#This Row],[21K Gold Price per Gram]], LEN(Table1[[#This Row],[21K Gold Price per Gram]])-4)))</f>
        <v>806.4</v>
      </c>
      <c r="I1101" s="1">
        <v>44402</v>
      </c>
      <c r="J1101" t="s">
        <v>1387</v>
      </c>
      <c r="K1101" s="6">
        <f>IF(RIGHT(Table2[[#This Row],[21K Gold Price per Gram]],4)=" USD",VALUE(LEFT(Table2[[#This Row],[21K Gold Price per Gram]],LEN(Table2[[#This Row],[21K Gold Price per Gram]])-4)))</f>
        <v>50.6</v>
      </c>
    </row>
    <row r="1102" spans="1:11" x14ac:dyDescent="0.3">
      <c r="A1102" s="1">
        <v>44404</v>
      </c>
      <c r="B1102" t="s">
        <v>970</v>
      </c>
      <c r="C1102" s="6">
        <f>IF(
    RIGHT(Table1[[#This Row],[21K Gold Price per Gram]],4)=" EGP",
    VALUE(LEFT(Table1[[#This Row],[21K Gold Price per Gram]], LEN(Table1[[#This Row],[21K Gold Price per Gram]])-4)))</f>
        <v>796.8</v>
      </c>
      <c r="I1102" s="1">
        <v>44401</v>
      </c>
      <c r="J1102" t="s">
        <v>1387</v>
      </c>
      <c r="K1102" s="6">
        <f>IF(RIGHT(Table2[[#This Row],[21K Gold Price per Gram]],4)=" USD",VALUE(LEFT(Table2[[#This Row],[21K Gold Price per Gram]],LEN(Table2[[#This Row],[21K Gold Price per Gram]])-4)))</f>
        <v>50.6</v>
      </c>
    </row>
    <row r="1103" spans="1:11" x14ac:dyDescent="0.3">
      <c r="A1103" s="1">
        <v>44403</v>
      </c>
      <c r="B1103" t="s">
        <v>971</v>
      </c>
      <c r="C1103" s="6">
        <f>IF(
    RIGHT(Table1[[#This Row],[21K Gold Price per Gram]],4)=" EGP",
    VALUE(LEFT(Table1[[#This Row],[21K Gold Price per Gram]], LEN(Table1[[#This Row],[21K Gold Price per Gram]])-4)))</f>
        <v>793.4</v>
      </c>
      <c r="I1103" s="1">
        <v>44400</v>
      </c>
      <c r="J1103" t="s">
        <v>1387</v>
      </c>
      <c r="K1103" s="6">
        <f>IF(RIGHT(Table2[[#This Row],[21K Gold Price per Gram]],4)=" USD",VALUE(LEFT(Table2[[#This Row],[21K Gold Price per Gram]],LEN(Table2[[#This Row],[21K Gold Price per Gram]])-4)))</f>
        <v>50.6</v>
      </c>
    </row>
    <row r="1104" spans="1:11" x14ac:dyDescent="0.3">
      <c r="A1104" s="1">
        <v>44402</v>
      </c>
      <c r="B1104" t="s">
        <v>828</v>
      </c>
      <c r="C1104" s="6">
        <f>IF(
    RIGHT(Table1[[#This Row],[21K Gold Price per Gram]],4)=" EGP",
    VALUE(LEFT(Table1[[#This Row],[21K Gold Price per Gram]], LEN(Table1[[#This Row],[21K Gold Price per Gram]])-4)))</f>
        <v>791.9</v>
      </c>
      <c r="I1104" s="1">
        <v>44399</v>
      </c>
      <c r="J1104" t="s">
        <v>1423</v>
      </c>
      <c r="K1104" s="6">
        <f>IF(RIGHT(Table2[[#This Row],[21K Gold Price per Gram]],4)=" USD",VALUE(LEFT(Table2[[#This Row],[21K Gold Price per Gram]],LEN(Table2[[#This Row],[21K Gold Price per Gram]])-4)))</f>
        <v>50.8</v>
      </c>
    </row>
    <row r="1105" spans="1:11" x14ac:dyDescent="0.3">
      <c r="A1105" s="1">
        <v>44401</v>
      </c>
      <c r="B1105" t="s">
        <v>972</v>
      </c>
      <c r="C1105" s="6">
        <f>IF(
    RIGHT(Table1[[#This Row],[21K Gold Price per Gram]],4)=" EGP",
    VALUE(LEFT(Table1[[#This Row],[21K Gold Price per Gram]], LEN(Table1[[#This Row],[21K Gold Price per Gram]])-4)))</f>
        <v>793.1</v>
      </c>
      <c r="I1105" s="1">
        <v>44398</v>
      </c>
      <c r="J1105" t="s">
        <v>1379</v>
      </c>
      <c r="K1105" s="6">
        <f>IF(RIGHT(Table2[[#This Row],[21K Gold Price per Gram]],4)=" USD",VALUE(LEFT(Table2[[#This Row],[21K Gold Price per Gram]],LEN(Table2[[#This Row],[21K Gold Price per Gram]])-4)))</f>
        <v>50.7</v>
      </c>
    </row>
    <row r="1106" spans="1:11" x14ac:dyDescent="0.3">
      <c r="A1106" s="1">
        <v>44400</v>
      </c>
      <c r="B1106" t="s">
        <v>845</v>
      </c>
      <c r="C1106" s="6">
        <f>IF(
    RIGHT(Table1[[#This Row],[21K Gold Price per Gram]],4)=" EGP",
    VALUE(LEFT(Table1[[#This Row],[21K Gold Price per Gram]], LEN(Table1[[#This Row],[21K Gold Price per Gram]])-4)))</f>
        <v>793.3</v>
      </c>
      <c r="I1106" s="1">
        <v>44397</v>
      </c>
      <c r="J1106" t="s">
        <v>1423</v>
      </c>
      <c r="K1106" s="6">
        <f>IF(RIGHT(Table2[[#This Row],[21K Gold Price per Gram]],4)=" USD",VALUE(LEFT(Table2[[#This Row],[21K Gold Price per Gram]],LEN(Table2[[#This Row],[21K Gold Price per Gram]])-4)))</f>
        <v>50.8</v>
      </c>
    </row>
    <row r="1107" spans="1:11" x14ac:dyDescent="0.3">
      <c r="A1107" s="1">
        <v>44399</v>
      </c>
      <c r="B1107" t="s">
        <v>845</v>
      </c>
      <c r="C1107" s="6">
        <f>IF(
    RIGHT(Table1[[#This Row],[21K Gold Price per Gram]],4)=" EGP",
    VALUE(LEFT(Table1[[#This Row],[21K Gold Price per Gram]], LEN(Table1[[#This Row],[21K Gold Price per Gram]])-4)))</f>
        <v>793.3</v>
      </c>
      <c r="I1107" s="1">
        <v>44396</v>
      </c>
      <c r="J1107" t="s">
        <v>1376</v>
      </c>
      <c r="K1107" s="6">
        <f>IF(RIGHT(Table2[[#This Row],[21K Gold Price per Gram]],4)=" USD",VALUE(LEFT(Table2[[#This Row],[21K Gold Price per Gram]],LEN(Table2[[#This Row],[21K Gold Price per Gram]])-4)))</f>
        <v>50.9</v>
      </c>
    </row>
    <row r="1108" spans="1:11" x14ac:dyDescent="0.3">
      <c r="A1108" s="1">
        <v>44398</v>
      </c>
      <c r="B1108" t="s">
        <v>973</v>
      </c>
      <c r="C1108" s="6">
        <f>IF(
    RIGHT(Table1[[#This Row],[21K Gold Price per Gram]],4)=" EGP",
    VALUE(LEFT(Table1[[#This Row],[21K Gold Price per Gram]], LEN(Table1[[#This Row],[21K Gold Price per Gram]])-4)))</f>
        <v>795.7</v>
      </c>
      <c r="I1108" s="1">
        <v>44395</v>
      </c>
      <c r="J1108" t="s">
        <v>1376</v>
      </c>
      <c r="K1108" s="6">
        <f>IF(RIGHT(Table2[[#This Row],[21K Gold Price per Gram]],4)=" USD",VALUE(LEFT(Table2[[#This Row],[21K Gold Price per Gram]],LEN(Table2[[#This Row],[21K Gold Price per Gram]])-4)))</f>
        <v>50.9</v>
      </c>
    </row>
    <row r="1109" spans="1:11" x14ac:dyDescent="0.3">
      <c r="A1109" s="1">
        <v>44397</v>
      </c>
      <c r="B1109" t="s">
        <v>974</v>
      </c>
      <c r="C1109" s="6">
        <f>IF(
    RIGHT(Table1[[#This Row],[21K Gold Price per Gram]],4)=" EGP",
    VALUE(LEFT(Table1[[#This Row],[21K Gold Price per Gram]], LEN(Table1[[#This Row],[21K Gold Price per Gram]])-4)))</f>
        <v>794.2</v>
      </c>
      <c r="I1109" s="1">
        <v>44394</v>
      </c>
      <c r="J1109" t="s">
        <v>1376</v>
      </c>
      <c r="K1109" s="6">
        <f>IF(RIGHT(Table2[[#This Row],[21K Gold Price per Gram]],4)=" USD",VALUE(LEFT(Table2[[#This Row],[21K Gold Price per Gram]],LEN(Table2[[#This Row],[21K Gold Price per Gram]])-4)))</f>
        <v>50.9</v>
      </c>
    </row>
    <row r="1110" spans="1:11" x14ac:dyDescent="0.3">
      <c r="A1110" s="1">
        <v>44396</v>
      </c>
      <c r="B1110" t="s">
        <v>975</v>
      </c>
      <c r="C1110" s="6">
        <f>IF(
    RIGHT(Table1[[#This Row],[21K Gold Price per Gram]],4)=" EGP",
    VALUE(LEFT(Table1[[#This Row],[21K Gold Price per Gram]], LEN(Table1[[#This Row],[21K Gold Price per Gram]])-4)))</f>
        <v>796.7</v>
      </c>
      <c r="I1110" s="1">
        <v>44393</v>
      </c>
      <c r="J1110" t="s">
        <v>1376</v>
      </c>
      <c r="K1110" s="6">
        <f>IF(RIGHT(Table2[[#This Row],[21K Gold Price per Gram]],4)=" USD",VALUE(LEFT(Table2[[#This Row],[21K Gold Price per Gram]],LEN(Table2[[#This Row],[21K Gold Price per Gram]])-4)))</f>
        <v>50.9</v>
      </c>
    </row>
    <row r="1111" spans="1:11" x14ac:dyDescent="0.3">
      <c r="A1111" s="1">
        <v>44395</v>
      </c>
      <c r="B1111" t="s">
        <v>976</v>
      </c>
      <c r="C1111" s="6">
        <f>IF(
    RIGHT(Table1[[#This Row],[21K Gold Price per Gram]],4)=" EGP",
    VALUE(LEFT(Table1[[#This Row],[21K Gold Price per Gram]], LEN(Table1[[#This Row],[21K Gold Price per Gram]])-4)))</f>
        <v>797.5</v>
      </c>
      <c r="I1111" s="1">
        <v>44392</v>
      </c>
      <c r="J1111" t="s">
        <v>1352</v>
      </c>
      <c r="K1111" s="6">
        <f>IF(RIGHT(Table2[[#This Row],[21K Gold Price per Gram]],4)=" USD",VALUE(LEFT(Table2[[#This Row],[21K Gold Price per Gram]],LEN(Table2[[#This Row],[21K Gold Price per Gram]])-4)))</f>
        <v>51.4</v>
      </c>
    </row>
    <row r="1112" spans="1:11" x14ac:dyDescent="0.3">
      <c r="A1112" s="1">
        <v>44394</v>
      </c>
      <c r="B1112" t="s">
        <v>977</v>
      </c>
      <c r="C1112" s="6">
        <f>IF(
    RIGHT(Table1[[#This Row],[21K Gold Price per Gram]],4)=" EGP",
    VALUE(LEFT(Table1[[#This Row],[21K Gold Price per Gram]], LEN(Table1[[#This Row],[21K Gold Price per Gram]])-4)))</f>
        <v>799.1</v>
      </c>
      <c r="I1112" s="1">
        <v>44391</v>
      </c>
      <c r="J1112" t="s">
        <v>1355</v>
      </c>
      <c r="K1112" s="6">
        <f>IF(RIGHT(Table2[[#This Row],[21K Gold Price per Gram]],4)=" USD",VALUE(LEFT(Table2[[#This Row],[21K Gold Price per Gram]],LEN(Table2[[#This Row],[21K Gold Price per Gram]])-4)))</f>
        <v>51.3</v>
      </c>
    </row>
    <row r="1113" spans="1:11" x14ac:dyDescent="0.3">
      <c r="A1113" s="1">
        <v>44393</v>
      </c>
      <c r="B1113" t="s">
        <v>966</v>
      </c>
      <c r="C1113" s="6">
        <f>IF(
    RIGHT(Table1[[#This Row],[21K Gold Price per Gram]],4)=" EGP",
    VALUE(LEFT(Table1[[#This Row],[21K Gold Price per Gram]], LEN(Table1[[#This Row],[21K Gold Price per Gram]])-4)))</f>
        <v>799.4</v>
      </c>
      <c r="I1113" s="1">
        <v>44390</v>
      </c>
      <c r="J1113" t="s">
        <v>1423</v>
      </c>
      <c r="K1113" s="6">
        <f>IF(RIGHT(Table2[[#This Row],[21K Gold Price per Gram]],4)=" USD",VALUE(LEFT(Table2[[#This Row],[21K Gold Price per Gram]],LEN(Table2[[#This Row],[21K Gold Price per Gram]])-4)))</f>
        <v>50.8</v>
      </c>
    </row>
    <row r="1114" spans="1:11" x14ac:dyDescent="0.3">
      <c r="A1114" s="1">
        <v>44392</v>
      </c>
      <c r="B1114" t="s">
        <v>965</v>
      </c>
      <c r="C1114" s="6">
        <f>IF(
    RIGHT(Table1[[#This Row],[21K Gold Price per Gram]],4)=" EGP",
    VALUE(LEFT(Table1[[#This Row],[21K Gold Price per Gram]], LEN(Table1[[#This Row],[21K Gold Price per Gram]])-4)))</f>
        <v>799.2</v>
      </c>
      <c r="I1114" s="1">
        <v>44389</v>
      </c>
      <c r="J1114" t="s">
        <v>1379</v>
      </c>
      <c r="K1114" s="6">
        <f>IF(RIGHT(Table2[[#This Row],[21K Gold Price per Gram]],4)=" USD",VALUE(LEFT(Table2[[#This Row],[21K Gold Price per Gram]],LEN(Table2[[#This Row],[21K Gold Price per Gram]])-4)))</f>
        <v>50.7</v>
      </c>
    </row>
    <row r="1115" spans="1:11" x14ac:dyDescent="0.3">
      <c r="A1115" s="1">
        <v>44391</v>
      </c>
      <c r="B1115" t="s">
        <v>889</v>
      </c>
      <c r="C1115" s="6">
        <f>IF(
    RIGHT(Table1[[#This Row],[21K Gold Price per Gram]],4)=" EGP",
    VALUE(LEFT(Table1[[#This Row],[21K Gold Price per Gram]], LEN(Table1[[#This Row],[21K Gold Price per Gram]])-4)))</f>
        <v>806.7</v>
      </c>
      <c r="I1115" s="1">
        <v>44388</v>
      </c>
      <c r="J1115" t="s">
        <v>1423</v>
      </c>
      <c r="K1115" s="6">
        <f>IF(RIGHT(Table2[[#This Row],[21K Gold Price per Gram]],4)=" USD",VALUE(LEFT(Table2[[#This Row],[21K Gold Price per Gram]],LEN(Table2[[#This Row],[21K Gold Price per Gram]])-4)))</f>
        <v>50.8</v>
      </c>
    </row>
    <row r="1116" spans="1:11" x14ac:dyDescent="0.3">
      <c r="A1116" s="1">
        <v>44390</v>
      </c>
      <c r="B1116" t="s">
        <v>978</v>
      </c>
      <c r="C1116" s="6">
        <f>IF(
    RIGHT(Table1[[#This Row],[21K Gold Price per Gram]],4)=" EGP",
    VALUE(LEFT(Table1[[#This Row],[21K Gold Price per Gram]], LEN(Table1[[#This Row],[21K Gold Price per Gram]])-4)))</f>
        <v>805.7</v>
      </c>
      <c r="I1116" s="1">
        <v>44387</v>
      </c>
      <c r="J1116" t="s">
        <v>1423</v>
      </c>
      <c r="K1116" s="6">
        <f>IF(RIGHT(Table2[[#This Row],[21K Gold Price per Gram]],4)=" USD",VALUE(LEFT(Table2[[#This Row],[21K Gold Price per Gram]],LEN(Table2[[#This Row],[21K Gold Price per Gram]])-4)))</f>
        <v>50.8</v>
      </c>
    </row>
    <row r="1117" spans="1:11" x14ac:dyDescent="0.3">
      <c r="A1117" s="1">
        <v>44389</v>
      </c>
      <c r="B1117" t="s">
        <v>979</v>
      </c>
      <c r="C1117" s="6">
        <f>IF(
    RIGHT(Table1[[#This Row],[21K Gold Price per Gram]],4)=" EGP",
    VALUE(LEFT(Table1[[#This Row],[21K Gold Price per Gram]], LEN(Table1[[#This Row],[21K Gold Price per Gram]])-4)))</f>
        <v>796.9</v>
      </c>
      <c r="I1117" s="1">
        <v>44386</v>
      </c>
      <c r="J1117" t="s">
        <v>1423</v>
      </c>
      <c r="K1117" s="6">
        <f>IF(RIGHT(Table2[[#This Row],[21K Gold Price per Gram]],4)=" USD",VALUE(LEFT(Table2[[#This Row],[21K Gold Price per Gram]],LEN(Table2[[#This Row],[21K Gold Price per Gram]])-4)))</f>
        <v>50.8</v>
      </c>
    </row>
    <row r="1118" spans="1:11" x14ac:dyDescent="0.3">
      <c r="A1118" s="1">
        <v>44388</v>
      </c>
      <c r="B1118" t="s">
        <v>980</v>
      </c>
      <c r="C1118" s="6">
        <f>IF(
    RIGHT(Table1[[#This Row],[21K Gold Price per Gram]],4)=" EGP",
    VALUE(LEFT(Table1[[#This Row],[21K Gold Price per Gram]], LEN(Table1[[#This Row],[21K Gold Price per Gram]])-4)))</f>
        <v>795.3</v>
      </c>
      <c r="I1118" s="1">
        <v>44385</v>
      </c>
      <c r="J1118" t="s">
        <v>1379</v>
      </c>
      <c r="K1118" s="6">
        <f>IF(RIGHT(Table2[[#This Row],[21K Gold Price per Gram]],4)=" USD",VALUE(LEFT(Table2[[#This Row],[21K Gold Price per Gram]],LEN(Table2[[#This Row],[21K Gold Price per Gram]])-4)))</f>
        <v>50.7</v>
      </c>
    </row>
    <row r="1119" spans="1:11" x14ac:dyDescent="0.3">
      <c r="A1119" s="1">
        <v>44387</v>
      </c>
      <c r="B1119" t="s">
        <v>973</v>
      </c>
      <c r="C1119" s="6">
        <f>IF(
    RIGHT(Table1[[#This Row],[21K Gold Price per Gram]],4)=" EGP",
    VALUE(LEFT(Table1[[#This Row],[21K Gold Price per Gram]], LEN(Table1[[#This Row],[21K Gold Price per Gram]])-4)))</f>
        <v>795.7</v>
      </c>
      <c r="I1119" s="1">
        <v>44384</v>
      </c>
      <c r="J1119" t="s">
        <v>1387</v>
      </c>
      <c r="K1119" s="6">
        <f>IF(RIGHT(Table2[[#This Row],[21K Gold Price per Gram]],4)=" USD",VALUE(LEFT(Table2[[#This Row],[21K Gold Price per Gram]],LEN(Table2[[#This Row],[21K Gold Price per Gram]])-4)))</f>
        <v>50.6</v>
      </c>
    </row>
    <row r="1120" spans="1:11" x14ac:dyDescent="0.3">
      <c r="A1120" s="1">
        <v>44386</v>
      </c>
      <c r="B1120" t="s">
        <v>979</v>
      </c>
      <c r="C1120" s="6">
        <f>IF(
    RIGHT(Table1[[#This Row],[21K Gold Price per Gram]],4)=" EGP",
    VALUE(LEFT(Table1[[#This Row],[21K Gold Price per Gram]], LEN(Table1[[#This Row],[21K Gold Price per Gram]])-4)))</f>
        <v>796.9</v>
      </c>
      <c r="I1120" s="1">
        <v>44383</v>
      </c>
      <c r="J1120" t="s">
        <v>1380</v>
      </c>
      <c r="K1120" s="6">
        <f>IF(RIGHT(Table2[[#This Row],[21K Gold Price per Gram]],4)=" USD",VALUE(LEFT(Table2[[#This Row],[21K Gold Price per Gram]],LEN(Table2[[#This Row],[21K Gold Price per Gram]])-4)))</f>
        <v>50.5</v>
      </c>
    </row>
    <row r="1121" spans="1:11" x14ac:dyDescent="0.3">
      <c r="A1121" s="1">
        <v>44385</v>
      </c>
      <c r="B1121" t="s">
        <v>979</v>
      </c>
      <c r="C1121" s="6">
        <f>IF(
    RIGHT(Table1[[#This Row],[21K Gold Price per Gram]],4)=" EGP",
    VALUE(LEFT(Table1[[#This Row],[21K Gold Price per Gram]], LEN(Table1[[#This Row],[21K Gold Price per Gram]])-4)))</f>
        <v>796.9</v>
      </c>
      <c r="I1121" s="1">
        <v>44382</v>
      </c>
      <c r="J1121" t="s">
        <v>1384</v>
      </c>
      <c r="K1121" s="6">
        <f>IF(RIGHT(Table2[[#This Row],[21K Gold Price per Gram]],4)=" USD",VALUE(LEFT(Table2[[#This Row],[21K Gold Price per Gram]],LEN(Table2[[#This Row],[21K Gold Price per Gram]])-4)))</f>
        <v>50.3</v>
      </c>
    </row>
    <row r="1122" spans="1:11" x14ac:dyDescent="0.3">
      <c r="A1122" s="1">
        <v>44384</v>
      </c>
      <c r="B1122" t="s">
        <v>981</v>
      </c>
      <c r="C1122" s="6">
        <f>IF(
    RIGHT(Table1[[#This Row],[21K Gold Price per Gram]],4)=" EGP",
    VALUE(LEFT(Table1[[#This Row],[21K Gold Price per Gram]], LEN(Table1[[#This Row],[21K Gold Price per Gram]])-4)))</f>
        <v>794.5</v>
      </c>
      <c r="I1122" s="1">
        <v>44381</v>
      </c>
      <c r="J1122" t="s">
        <v>1381</v>
      </c>
      <c r="K1122" s="6">
        <f>IF(RIGHT(Table2[[#This Row],[21K Gold Price per Gram]],4)=" USD",VALUE(LEFT(Table2[[#This Row],[21K Gold Price per Gram]],LEN(Table2[[#This Row],[21K Gold Price per Gram]])-4)))</f>
        <v>50.2</v>
      </c>
    </row>
    <row r="1123" spans="1:11" x14ac:dyDescent="0.3">
      <c r="A1123" s="1">
        <v>44383</v>
      </c>
      <c r="B1123" t="s">
        <v>826</v>
      </c>
      <c r="C1123" s="6">
        <f>IF(
    RIGHT(Table1[[#This Row],[21K Gold Price per Gram]],4)=" EGP",
    VALUE(LEFT(Table1[[#This Row],[21K Gold Price per Gram]], LEN(Table1[[#This Row],[21K Gold Price per Gram]])-4)))</f>
        <v>793.9</v>
      </c>
      <c r="I1123" s="1">
        <v>44380</v>
      </c>
      <c r="J1123" t="s">
        <v>1381</v>
      </c>
      <c r="K1123" s="6">
        <f>IF(RIGHT(Table2[[#This Row],[21K Gold Price per Gram]],4)=" USD",VALUE(LEFT(Table2[[#This Row],[21K Gold Price per Gram]],LEN(Table2[[#This Row],[21K Gold Price per Gram]])-4)))</f>
        <v>50.2</v>
      </c>
    </row>
    <row r="1124" spans="1:11" x14ac:dyDescent="0.3">
      <c r="A1124" s="1">
        <v>44382</v>
      </c>
      <c r="B1124" t="s">
        <v>875</v>
      </c>
      <c r="C1124" s="6">
        <f>IF(
    RIGHT(Table1[[#This Row],[21K Gold Price per Gram]],4)=" EGP",
    VALUE(LEFT(Table1[[#This Row],[21K Gold Price per Gram]], LEN(Table1[[#This Row],[21K Gold Price per Gram]])-4)))</f>
        <v>791.8</v>
      </c>
      <c r="I1124" s="1">
        <v>44379</v>
      </c>
      <c r="J1124" t="s">
        <v>1381</v>
      </c>
      <c r="K1124" s="6">
        <f>IF(RIGHT(Table2[[#This Row],[21K Gold Price per Gram]],4)=" USD",VALUE(LEFT(Table2[[#This Row],[21K Gold Price per Gram]],LEN(Table2[[#This Row],[21K Gold Price per Gram]])-4)))</f>
        <v>50.2</v>
      </c>
    </row>
    <row r="1125" spans="1:11" x14ac:dyDescent="0.3">
      <c r="A1125" s="1">
        <v>44381</v>
      </c>
      <c r="B1125" t="s">
        <v>935</v>
      </c>
      <c r="C1125" s="6">
        <f>IF(
    RIGHT(Table1[[#This Row],[21K Gold Price per Gram]],4)=" EGP",
    VALUE(LEFT(Table1[[#This Row],[21K Gold Price per Gram]], LEN(Table1[[#This Row],[21K Gold Price per Gram]])-4)))</f>
        <v>789.1</v>
      </c>
      <c r="I1125" s="1">
        <v>44378</v>
      </c>
      <c r="J1125" t="s">
        <v>1394</v>
      </c>
      <c r="K1125" s="6">
        <f>IF(RIGHT(Table2[[#This Row],[21K Gold Price per Gram]],4)=" USD",VALUE(LEFT(Table2[[#This Row],[21K Gold Price per Gram]],LEN(Table2[[#This Row],[21K Gold Price per Gram]])-4)))</f>
        <v>49.9</v>
      </c>
    </row>
    <row r="1126" spans="1:11" x14ac:dyDescent="0.3">
      <c r="A1126" s="1">
        <v>44380</v>
      </c>
      <c r="B1126" t="s">
        <v>901</v>
      </c>
      <c r="C1126" s="6">
        <f>IF(
    RIGHT(Table1[[#This Row],[21K Gold Price per Gram]],4)=" EGP",
    VALUE(LEFT(Table1[[#This Row],[21K Gold Price per Gram]], LEN(Table1[[#This Row],[21K Gold Price per Gram]])-4)))</f>
        <v>786.7</v>
      </c>
      <c r="I1126" s="1">
        <v>44377</v>
      </c>
      <c r="J1126" t="s">
        <v>1386</v>
      </c>
      <c r="K1126" s="6">
        <f>IF(RIGHT(Table2[[#This Row],[21K Gold Price per Gram]],4)=" USD",VALUE(LEFT(Table2[[#This Row],[21K Gold Price per Gram]],LEN(Table2[[#This Row],[21K Gold Price per Gram]])-4)))</f>
        <v>49.7</v>
      </c>
    </row>
    <row r="1127" spans="1:11" x14ac:dyDescent="0.3">
      <c r="A1127" s="1">
        <v>44379</v>
      </c>
      <c r="B1127" t="s">
        <v>901</v>
      </c>
      <c r="C1127" s="6">
        <f>IF(
    RIGHT(Table1[[#This Row],[21K Gold Price per Gram]],4)=" EGP",
    VALUE(LEFT(Table1[[#This Row],[21K Gold Price per Gram]], LEN(Table1[[#This Row],[21K Gold Price per Gram]])-4)))</f>
        <v>786.7</v>
      </c>
      <c r="I1127" s="1">
        <v>44376</v>
      </c>
      <c r="J1127" t="s">
        <v>1393</v>
      </c>
      <c r="K1127" s="6">
        <f>IF(RIGHT(Table2[[#This Row],[21K Gold Price per Gram]],4)=" USD",VALUE(LEFT(Table2[[#This Row],[21K Gold Price per Gram]],LEN(Table2[[#This Row],[21K Gold Price per Gram]])-4)))</f>
        <v>49.5</v>
      </c>
    </row>
    <row r="1128" spans="1:11" x14ac:dyDescent="0.3">
      <c r="A1128" s="1">
        <v>44378</v>
      </c>
      <c r="B1128" t="s">
        <v>866</v>
      </c>
      <c r="C1128" s="6">
        <f>IF(
    RIGHT(Table1[[#This Row],[21K Gold Price per Gram]],4)=" EGP",
    VALUE(LEFT(Table1[[#This Row],[21K Gold Price per Gram]], LEN(Table1[[#This Row],[21K Gold Price per Gram]])-4)))</f>
        <v>786.8</v>
      </c>
      <c r="I1128" s="1">
        <v>44375</v>
      </c>
      <c r="J1128" t="s">
        <v>1383</v>
      </c>
      <c r="K1128" s="6">
        <f>IF(RIGHT(Table2[[#This Row],[21K Gold Price per Gram]],4)=" USD",VALUE(LEFT(Table2[[#This Row],[21K Gold Price per Gram]],LEN(Table2[[#This Row],[21K Gold Price per Gram]])-4)))</f>
        <v>50</v>
      </c>
    </row>
    <row r="1129" spans="1:11" x14ac:dyDescent="0.3">
      <c r="A1129" s="1">
        <v>44377</v>
      </c>
      <c r="B1129" t="s">
        <v>982</v>
      </c>
      <c r="C1129" s="6">
        <f>IF(
    RIGHT(Table1[[#This Row],[21K Gold Price per Gram]],4)=" EGP",
    VALUE(LEFT(Table1[[#This Row],[21K Gold Price per Gram]], LEN(Table1[[#This Row],[21K Gold Price per Gram]])-4)))</f>
        <v>782.5</v>
      </c>
      <c r="I1129" s="1">
        <v>44374</v>
      </c>
      <c r="J1129" t="s">
        <v>1383</v>
      </c>
      <c r="K1129" s="6">
        <f>IF(RIGHT(Table2[[#This Row],[21K Gold Price per Gram]],4)=" USD",VALUE(LEFT(Table2[[#This Row],[21K Gold Price per Gram]],LEN(Table2[[#This Row],[21K Gold Price per Gram]])-4)))</f>
        <v>50</v>
      </c>
    </row>
    <row r="1130" spans="1:11" x14ac:dyDescent="0.3">
      <c r="A1130" s="1">
        <v>44376</v>
      </c>
      <c r="B1130" t="s">
        <v>983</v>
      </c>
      <c r="C1130" s="6">
        <f>IF(
    RIGHT(Table1[[#This Row],[21K Gold Price per Gram]],4)=" EGP",
    VALUE(LEFT(Table1[[#This Row],[21K Gold Price per Gram]], LEN(Table1[[#This Row],[21K Gold Price per Gram]])-4)))</f>
        <v>780.6</v>
      </c>
      <c r="I1130" s="1">
        <v>44373</v>
      </c>
      <c r="J1130" t="s">
        <v>1383</v>
      </c>
      <c r="K1130" s="6">
        <f>IF(RIGHT(Table2[[#This Row],[21K Gold Price per Gram]],4)=" USD",VALUE(LEFT(Table2[[#This Row],[21K Gold Price per Gram]],LEN(Table2[[#This Row],[21K Gold Price per Gram]])-4)))</f>
        <v>50</v>
      </c>
    </row>
    <row r="1131" spans="1:11" x14ac:dyDescent="0.3">
      <c r="A1131" s="1">
        <v>44375</v>
      </c>
      <c r="B1131" t="s">
        <v>984</v>
      </c>
      <c r="C1131" s="6">
        <f>IF(
    RIGHT(Table1[[#This Row],[21K Gold Price per Gram]],4)=" EGP",
    VALUE(LEFT(Table1[[#This Row],[21K Gold Price per Gram]], LEN(Table1[[#This Row],[21K Gold Price per Gram]])-4)))</f>
        <v>775.1</v>
      </c>
      <c r="I1131" s="1">
        <v>44372</v>
      </c>
      <c r="J1131" t="s">
        <v>1383</v>
      </c>
      <c r="K1131" s="6">
        <f>IF(RIGHT(Table2[[#This Row],[21K Gold Price per Gram]],4)=" USD",VALUE(LEFT(Table2[[#This Row],[21K Gold Price per Gram]],LEN(Table2[[#This Row],[21K Gold Price per Gram]])-4)))</f>
        <v>50</v>
      </c>
    </row>
    <row r="1132" spans="1:11" x14ac:dyDescent="0.3">
      <c r="A1132" s="1">
        <v>44374</v>
      </c>
      <c r="B1132" t="s">
        <v>985</v>
      </c>
      <c r="C1132" s="6">
        <f>IF(
    RIGHT(Table1[[#This Row],[21K Gold Price per Gram]],4)=" EGP",
    VALUE(LEFT(Table1[[#This Row],[21K Gold Price per Gram]], LEN(Table1[[#This Row],[21K Gold Price per Gram]])-4)))</f>
        <v>783</v>
      </c>
      <c r="I1132" s="1">
        <v>44371</v>
      </c>
      <c r="J1132" t="s">
        <v>1385</v>
      </c>
      <c r="K1132" s="6">
        <f>IF(RIGHT(Table2[[#This Row],[21K Gold Price per Gram]],4)=" USD",VALUE(LEFT(Table2[[#This Row],[21K Gold Price per Gram]],LEN(Table2[[#This Row],[21K Gold Price per Gram]])-4)))</f>
        <v>49.8</v>
      </c>
    </row>
    <row r="1133" spans="1:11" x14ac:dyDescent="0.3">
      <c r="A1133" s="1">
        <v>44373</v>
      </c>
      <c r="B1133" t="s">
        <v>986</v>
      </c>
      <c r="C1133" s="6">
        <f>IF(
    RIGHT(Table1[[#This Row],[21K Gold Price per Gram]],4)=" EGP",
    VALUE(LEFT(Table1[[#This Row],[21K Gold Price per Gram]], LEN(Table1[[#This Row],[21K Gold Price per Gram]])-4)))</f>
        <v>784.1</v>
      </c>
      <c r="I1133" s="1">
        <v>44370</v>
      </c>
      <c r="J1133" t="s">
        <v>1394</v>
      </c>
      <c r="K1133" s="6">
        <f>IF(RIGHT(Table2[[#This Row],[21K Gold Price per Gram]],4)=" USD",VALUE(LEFT(Table2[[#This Row],[21K Gold Price per Gram]],LEN(Table2[[#This Row],[21K Gold Price per Gram]])-4)))</f>
        <v>49.9</v>
      </c>
    </row>
    <row r="1134" spans="1:11" x14ac:dyDescent="0.3">
      <c r="A1134" s="1">
        <v>44372</v>
      </c>
      <c r="B1134" t="s">
        <v>987</v>
      </c>
      <c r="C1134" s="6">
        <f>IF(
    RIGHT(Table1[[#This Row],[21K Gold Price per Gram]],4)=" EGP",
    VALUE(LEFT(Table1[[#This Row],[21K Gold Price per Gram]], LEN(Table1[[#This Row],[21K Gold Price per Gram]])-4)))</f>
        <v>784</v>
      </c>
      <c r="I1134" s="1">
        <v>44369</v>
      </c>
      <c r="J1134" t="s">
        <v>1394</v>
      </c>
      <c r="K1134" s="6">
        <f>IF(RIGHT(Table2[[#This Row],[21K Gold Price per Gram]],4)=" USD",VALUE(LEFT(Table2[[#This Row],[21K Gold Price per Gram]],LEN(Table2[[#This Row],[21K Gold Price per Gram]])-4)))</f>
        <v>49.9</v>
      </c>
    </row>
    <row r="1135" spans="1:11" x14ac:dyDescent="0.3">
      <c r="A1135" s="1">
        <v>44371</v>
      </c>
      <c r="B1135" t="s">
        <v>985</v>
      </c>
      <c r="C1135" s="6">
        <f>IF(
    RIGHT(Table1[[#This Row],[21K Gold Price per Gram]],4)=" EGP",
    VALUE(LEFT(Table1[[#This Row],[21K Gold Price per Gram]], LEN(Table1[[#This Row],[21K Gold Price per Gram]])-4)))</f>
        <v>783</v>
      </c>
      <c r="I1135" s="1">
        <v>44368</v>
      </c>
      <c r="J1135" t="s">
        <v>1427</v>
      </c>
      <c r="K1135" s="6">
        <f>IF(RIGHT(Table2[[#This Row],[21K Gold Price per Gram]],4)=" USD",VALUE(LEFT(Table2[[#This Row],[21K Gold Price per Gram]],LEN(Table2[[#This Row],[21K Gold Price per Gram]])-4)))</f>
        <v>50.1</v>
      </c>
    </row>
    <row r="1136" spans="1:11" x14ac:dyDescent="0.3">
      <c r="A1136" s="1">
        <v>44370</v>
      </c>
      <c r="B1136" t="s">
        <v>988</v>
      </c>
      <c r="C1136" s="6">
        <f>IF(
    RIGHT(Table1[[#This Row],[21K Gold Price per Gram]],4)=" EGP",
    VALUE(LEFT(Table1[[#This Row],[21K Gold Price per Gram]], LEN(Table1[[#This Row],[21K Gold Price per Gram]])-4)))</f>
        <v>780.9</v>
      </c>
      <c r="I1136" s="1">
        <v>44367</v>
      </c>
      <c r="J1136" t="s">
        <v>1395</v>
      </c>
      <c r="K1136" s="6">
        <f>IF(RIGHT(Table2[[#This Row],[21K Gold Price per Gram]],4)=" USD",VALUE(LEFT(Table2[[#This Row],[21K Gold Price per Gram]],LEN(Table2[[#This Row],[21K Gold Price per Gram]])-4)))</f>
        <v>49.6</v>
      </c>
    </row>
    <row r="1137" spans="1:11" x14ac:dyDescent="0.3">
      <c r="A1137" s="1">
        <v>44369</v>
      </c>
      <c r="B1137" t="s">
        <v>989</v>
      </c>
      <c r="C1137" s="6">
        <f>IF(
    RIGHT(Table1[[#This Row],[21K Gold Price per Gram]],4)=" EGP",
    VALUE(LEFT(Table1[[#This Row],[21K Gold Price per Gram]], LEN(Table1[[#This Row],[21K Gold Price per Gram]])-4)))</f>
        <v>781</v>
      </c>
      <c r="I1137" s="1">
        <v>44366</v>
      </c>
      <c r="J1137" t="s">
        <v>1395</v>
      </c>
      <c r="K1137" s="6">
        <f>IF(RIGHT(Table2[[#This Row],[21K Gold Price per Gram]],4)=" USD",VALUE(LEFT(Table2[[#This Row],[21K Gold Price per Gram]],LEN(Table2[[#This Row],[21K Gold Price per Gram]])-4)))</f>
        <v>49.6</v>
      </c>
    </row>
    <row r="1138" spans="1:11" x14ac:dyDescent="0.3">
      <c r="A1138" s="1">
        <v>44368</v>
      </c>
      <c r="B1138" t="s">
        <v>990</v>
      </c>
      <c r="C1138" s="6">
        <f>IF(
    RIGHT(Table1[[#This Row],[21K Gold Price per Gram]],4)=" EGP",
    VALUE(LEFT(Table1[[#This Row],[21K Gold Price per Gram]], LEN(Table1[[#This Row],[21K Gold Price per Gram]])-4)))</f>
        <v>782.7</v>
      </c>
      <c r="I1138" s="1">
        <v>44365</v>
      </c>
      <c r="J1138" t="s">
        <v>1393</v>
      </c>
      <c r="K1138" s="6">
        <f>IF(RIGHT(Table2[[#This Row],[21K Gold Price per Gram]],4)=" USD",VALUE(LEFT(Table2[[#This Row],[21K Gold Price per Gram]],LEN(Table2[[#This Row],[21K Gold Price per Gram]])-4)))</f>
        <v>49.5</v>
      </c>
    </row>
    <row r="1139" spans="1:11" x14ac:dyDescent="0.3">
      <c r="A1139" s="1">
        <v>44367</v>
      </c>
      <c r="B1139" t="s">
        <v>986</v>
      </c>
      <c r="C1139" s="6">
        <f>IF(
    RIGHT(Table1[[#This Row],[21K Gold Price per Gram]],4)=" EGP",
    VALUE(LEFT(Table1[[#This Row],[21K Gold Price per Gram]], LEN(Table1[[#This Row],[21K Gold Price per Gram]])-4)))</f>
        <v>784.1</v>
      </c>
      <c r="I1139" s="1">
        <v>44364</v>
      </c>
      <c r="J1139" t="s">
        <v>1385</v>
      </c>
      <c r="K1139" s="6">
        <f>IF(RIGHT(Table2[[#This Row],[21K Gold Price per Gram]],4)=" USD",VALUE(LEFT(Table2[[#This Row],[21K Gold Price per Gram]],LEN(Table2[[#This Row],[21K Gold Price per Gram]])-4)))</f>
        <v>49.8</v>
      </c>
    </row>
    <row r="1140" spans="1:11" x14ac:dyDescent="0.3">
      <c r="A1140" s="1">
        <v>44366</v>
      </c>
      <c r="B1140" t="s">
        <v>991</v>
      </c>
      <c r="C1140" s="6">
        <f>IF(
    RIGHT(Table1[[#This Row],[21K Gold Price per Gram]],4)=" EGP",
    VALUE(LEFT(Table1[[#This Row],[21K Gold Price per Gram]], LEN(Table1[[#This Row],[21K Gold Price per Gram]])-4)))</f>
        <v>775.9</v>
      </c>
      <c r="I1140" s="1">
        <v>44363</v>
      </c>
      <c r="J1140" t="s">
        <v>1352</v>
      </c>
      <c r="K1140" s="6">
        <f>IF(RIGHT(Table2[[#This Row],[21K Gold Price per Gram]],4)=" USD",VALUE(LEFT(Table2[[#This Row],[21K Gold Price per Gram]],LEN(Table2[[#This Row],[21K Gold Price per Gram]])-4)))</f>
        <v>51.4</v>
      </c>
    </row>
    <row r="1141" spans="1:11" x14ac:dyDescent="0.3">
      <c r="A1141" s="1">
        <v>44365</v>
      </c>
      <c r="B1141" t="s">
        <v>992</v>
      </c>
      <c r="C1141" s="6">
        <f>IF(
    RIGHT(Table1[[#This Row],[21K Gold Price per Gram]],4)=" EGP",
    VALUE(LEFT(Table1[[#This Row],[21K Gold Price per Gram]], LEN(Table1[[#This Row],[21K Gold Price per Gram]])-4)))</f>
        <v>775.5</v>
      </c>
      <c r="I1141" s="1">
        <v>44362</v>
      </c>
      <c r="J1141" t="s">
        <v>1426</v>
      </c>
      <c r="K1141" s="6">
        <f>IF(RIGHT(Table2[[#This Row],[21K Gold Price per Gram]],4)=" USD",VALUE(LEFT(Table2[[#This Row],[21K Gold Price per Gram]],LEN(Table2[[#This Row],[21K Gold Price per Gram]])-4)))</f>
        <v>52.2</v>
      </c>
    </row>
    <row r="1142" spans="1:11" x14ac:dyDescent="0.3">
      <c r="A1142" s="1">
        <v>44364</v>
      </c>
      <c r="B1142" t="s">
        <v>993</v>
      </c>
      <c r="C1142" s="6">
        <f>IF(
    RIGHT(Table1[[#This Row],[21K Gold Price per Gram]],4)=" EGP",
    VALUE(LEFT(Table1[[#This Row],[21K Gold Price per Gram]], LEN(Table1[[#This Row],[21K Gold Price per Gram]])-4)))</f>
        <v>775.2</v>
      </c>
      <c r="I1142" s="1">
        <v>44361</v>
      </c>
      <c r="J1142" t="s">
        <v>1357</v>
      </c>
      <c r="K1142" s="6">
        <f>IF(RIGHT(Table2[[#This Row],[21K Gold Price per Gram]],4)=" USD",VALUE(LEFT(Table2[[#This Row],[21K Gold Price per Gram]],LEN(Table2[[#This Row],[21K Gold Price per Gram]])-4)))</f>
        <v>52.4</v>
      </c>
    </row>
    <row r="1143" spans="1:11" x14ac:dyDescent="0.3">
      <c r="A1143" s="1">
        <v>44363</v>
      </c>
      <c r="B1143" t="s">
        <v>994</v>
      </c>
      <c r="C1143" s="6">
        <f>IF(
    RIGHT(Table1[[#This Row],[21K Gold Price per Gram]],4)=" EGP",
    VALUE(LEFT(Table1[[#This Row],[21K Gold Price per Gram]], LEN(Table1[[#This Row],[21K Gold Price per Gram]])-4)))</f>
        <v>780.3</v>
      </c>
      <c r="I1143" s="1">
        <v>44360</v>
      </c>
      <c r="J1143" t="s">
        <v>1358</v>
      </c>
      <c r="K1143" s="6">
        <f>IF(RIGHT(Table2[[#This Row],[21K Gold Price per Gram]],4)=" USD",VALUE(LEFT(Table2[[#This Row],[21K Gold Price per Gram]],LEN(Table2[[#This Row],[21K Gold Price per Gram]])-4)))</f>
        <v>52.7</v>
      </c>
    </row>
    <row r="1144" spans="1:11" x14ac:dyDescent="0.3">
      <c r="A1144" s="1">
        <v>44362</v>
      </c>
      <c r="B1144" t="s">
        <v>995</v>
      </c>
      <c r="C1144" s="6">
        <f>IF(
    RIGHT(Table1[[#This Row],[21K Gold Price per Gram]],4)=" EGP",
    VALUE(LEFT(Table1[[#This Row],[21K Gold Price per Gram]], LEN(Table1[[#This Row],[21K Gold Price per Gram]])-4)))</f>
        <v>804.5</v>
      </c>
      <c r="I1144" s="1">
        <v>44359</v>
      </c>
      <c r="J1144" t="s">
        <v>1358</v>
      </c>
      <c r="K1144" s="6">
        <f>IF(RIGHT(Table2[[#This Row],[21K Gold Price per Gram]],4)=" USD",VALUE(LEFT(Table2[[#This Row],[21K Gold Price per Gram]],LEN(Table2[[#This Row],[21K Gold Price per Gram]])-4)))</f>
        <v>52.7</v>
      </c>
    </row>
    <row r="1145" spans="1:11" x14ac:dyDescent="0.3">
      <c r="A1145" s="1">
        <v>44361</v>
      </c>
      <c r="B1145" t="s">
        <v>996</v>
      </c>
      <c r="C1145" s="6">
        <f>IF(
    RIGHT(Table1[[#This Row],[21K Gold Price per Gram]],4)=" EGP",
    VALUE(LEFT(Table1[[#This Row],[21K Gold Price per Gram]], LEN(Table1[[#This Row],[21K Gold Price per Gram]])-4)))</f>
        <v>818</v>
      </c>
      <c r="I1145" s="1">
        <v>44358</v>
      </c>
      <c r="J1145" t="s">
        <v>1358</v>
      </c>
      <c r="K1145" s="6">
        <f>IF(RIGHT(Table2[[#This Row],[21K Gold Price per Gram]],4)=" USD",VALUE(LEFT(Table2[[#This Row],[21K Gold Price per Gram]],LEN(Table2[[#This Row],[21K Gold Price per Gram]])-4)))</f>
        <v>52.7</v>
      </c>
    </row>
    <row r="1146" spans="1:11" x14ac:dyDescent="0.3">
      <c r="A1146" s="1">
        <v>44360</v>
      </c>
      <c r="B1146" t="s">
        <v>997</v>
      </c>
      <c r="C1146" s="6">
        <f>IF(
    RIGHT(Table1[[#This Row],[21K Gold Price per Gram]],4)=" EGP",
    VALUE(LEFT(Table1[[#This Row],[21K Gold Price per Gram]], LEN(Table1[[#This Row],[21K Gold Price per Gram]])-4)))</f>
        <v>820.7</v>
      </c>
      <c r="I1146" s="1">
        <v>44357</v>
      </c>
      <c r="J1146" t="s">
        <v>1366</v>
      </c>
      <c r="K1146" s="6">
        <f>IF(RIGHT(Table2[[#This Row],[21K Gold Price per Gram]],4)=" USD",VALUE(LEFT(Table2[[#This Row],[21K Gold Price per Gram]],LEN(Table2[[#This Row],[21K Gold Price per Gram]])-4)))</f>
        <v>53.3</v>
      </c>
    </row>
    <row r="1147" spans="1:11" x14ac:dyDescent="0.3">
      <c r="A1147" s="1">
        <v>44359</v>
      </c>
      <c r="B1147" t="s">
        <v>998</v>
      </c>
      <c r="C1147" s="6">
        <f>IF(
    RIGHT(Table1[[#This Row],[21K Gold Price per Gram]],4)=" EGP",
    VALUE(LEFT(Table1[[#This Row],[21K Gold Price per Gram]], LEN(Table1[[#This Row],[21K Gold Price per Gram]])-4)))</f>
        <v>825</v>
      </c>
      <c r="I1147" s="1">
        <v>44356</v>
      </c>
      <c r="J1147" t="s">
        <v>1368</v>
      </c>
      <c r="K1147" s="6">
        <f>IF(RIGHT(Table2[[#This Row],[21K Gold Price per Gram]],4)=" USD",VALUE(LEFT(Table2[[#This Row],[21K Gold Price per Gram]],LEN(Table2[[#This Row],[21K Gold Price per Gram]])-4)))</f>
        <v>53.1</v>
      </c>
    </row>
    <row r="1148" spans="1:11" x14ac:dyDescent="0.3">
      <c r="A1148" s="1">
        <v>44358</v>
      </c>
      <c r="B1148" t="s">
        <v>999</v>
      </c>
      <c r="C1148" s="6">
        <f>IF(
    RIGHT(Table1[[#This Row],[21K Gold Price per Gram]],4)=" EGP",
    VALUE(LEFT(Table1[[#This Row],[21K Gold Price per Gram]], LEN(Table1[[#This Row],[21K Gold Price per Gram]])-4)))</f>
        <v>824.7</v>
      </c>
      <c r="I1148" s="1">
        <v>44355</v>
      </c>
      <c r="J1148" t="s">
        <v>1367</v>
      </c>
      <c r="K1148" s="6">
        <f>IF(RIGHT(Table2[[#This Row],[21K Gold Price per Gram]],4)=" USD",VALUE(LEFT(Table2[[#This Row],[21K Gold Price per Gram]],LEN(Table2[[#This Row],[21K Gold Price per Gram]])-4)))</f>
        <v>53.2</v>
      </c>
    </row>
    <row r="1149" spans="1:11" x14ac:dyDescent="0.3">
      <c r="A1149" s="1">
        <v>44357</v>
      </c>
      <c r="B1149" t="s">
        <v>1000</v>
      </c>
      <c r="C1149" s="6">
        <f>IF(
    RIGHT(Table1[[#This Row],[21K Gold Price per Gram]],4)=" EGP",
    VALUE(LEFT(Table1[[#This Row],[21K Gold Price per Gram]], LEN(Table1[[#This Row],[21K Gold Price per Gram]])-4)))</f>
        <v>824.4</v>
      </c>
      <c r="I1149" s="1">
        <v>44354</v>
      </c>
      <c r="J1149" t="s">
        <v>1359</v>
      </c>
      <c r="K1149" s="6">
        <f>IF(RIGHT(Table2[[#This Row],[21K Gold Price per Gram]],4)=" USD",VALUE(LEFT(Table2[[#This Row],[21K Gold Price per Gram]],LEN(Table2[[#This Row],[21K Gold Price per Gram]])-4)))</f>
        <v>53.4</v>
      </c>
    </row>
    <row r="1150" spans="1:11" x14ac:dyDescent="0.3">
      <c r="A1150" s="1">
        <v>44356</v>
      </c>
      <c r="B1150" t="s">
        <v>1001</v>
      </c>
      <c r="C1150" s="6">
        <f>IF(
    RIGHT(Table1[[#This Row],[21K Gold Price per Gram]],4)=" EGP",
    VALUE(LEFT(Table1[[#This Row],[21K Gold Price per Gram]], LEN(Table1[[#This Row],[21K Gold Price per Gram]])-4)))</f>
        <v>835.8</v>
      </c>
      <c r="I1150" s="1">
        <v>44353</v>
      </c>
      <c r="J1150" t="s">
        <v>1368</v>
      </c>
      <c r="K1150" s="6">
        <f>IF(RIGHT(Table2[[#This Row],[21K Gold Price per Gram]],4)=" USD",VALUE(LEFT(Table2[[#This Row],[21K Gold Price per Gram]],LEN(Table2[[#This Row],[21K Gold Price per Gram]])-4)))</f>
        <v>53.1</v>
      </c>
    </row>
    <row r="1151" spans="1:11" x14ac:dyDescent="0.3">
      <c r="A1151" s="1">
        <v>44355</v>
      </c>
      <c r="B1151" t="s">
        <v>1002</v>
      </c>
      <c r="C1151" s="6">
        <f>IF(
    RIGHT(Table1[[#This Row],[21K Gold Price per Gram]],4)=" EGP",
    VALUE(LEFT(Table1[[#This Row],[21K Gold Price per Gram]], LEN(Table1[[#This Row],[21K Gold Price per Gram]])-4)))</f>
        <v>831.9</v>
      </c>
      <c r="I1151" s="1">
        <v>44352</v>
      </c>
      <c r="J1151" t="s">
        <v>1368</v>
      </c>
      <c r="K1151" s="6">
        <f>IF(RIGHT(Table2[[#This Row],[21K Gold Price per Gram]],4)=" USD",VALUE(LEFT(Table2[[#This Row],[21K Gold Price per Gram]],LEN(Table2[[#This Row],[21K Gold Price per Gram]])-4)))</f>
        <v>53.1</v>
      </c>
    </row>
    <row r="1152" spans="1:11" x14ac:dyDescent="0.3">
      <c r="A1152" s="1">
        <v>44354</v>
      </c>
      <c r="B1152" t="s">
        <v>1003</v>
      </c>
      <c r="C1152" s="6">
        <f>IF(
    RIGHT(Table1[[#This Row],[21K Gold Price per Gram]],4)=" EGP",
    VALUE(LEFT(Table1[[#This Row],[21K Gold Price per Gram]], LEN(Table1[[#This Row],[21K Gold Price per Gram]])-4)))</f>
        <v>832.2</v>
      </c>
      <c r="I1152" s="1">
        <v>44351</v>
      </c>
      <c r="J1152" t="s">
        <v>1368</v>
      </c>
      <c r="K1152" s="6">
        <f>IF(RIGHT(Table2[[#This Row],[21K Gold Price per Gram]],4)=" USD",VALUE(LEFT(Table2[[#This Row],[21K Gold Price per Gram]],LEN(Table2[[#This Row],[21K Gold Price per Gram]])-4)))</f>
        <v>53.1</v>
      </c>
    </row>
    <row r="1153" spans="1:11" x14ac:dyDescent="0.3">
      <c r="A1153" s="1">
        <v>44353</v>
      </c>
      <c r="B1153" t="s">
        <v>1004</v>
      </c>
      <c r="C1153" s="6">
        <f>IF(
    RIGHT(Table1[[#This Row],[21K Gold Price per Gram]],4)=" EGP",
    VALUE(LEFT(Table1[[#This Row],[21K Gold Price per Gram]], LEN(Table1[[#This Row],[21K Gold Price per Gram]])-4)))</f>
        <v>837.3</v>
      </c>
      <c r="I1153" s="1">
        <v>44350</v>
      </c>
      <c r="J1153" t="s">
        <v>1349</v>
      </c>
      <c r="K1153" s="6">
        <f>IF(RIGHT(Table2[[#This Row],[21K Gold Price per Gram]],4)=" USD",VALUE(LEFT(Table2[[#This Row],[21K Gold Price per Gram]],LEN(Table2[[#This Row],[21K Gold Price per Gram]])-4)))</f>
        <v>52.6</v>
      </c>
    </row>
    <row r="1154" spans="1:11" x14ac:dyDescent="0.3">
      <c r="A1154" s="1">
        <v>44352</v>
      </c>
      <c r="B1154" t="s">
        <v>1005</v>
      </c>
      <c r="C1154" s="6">
        <f>IF(
    RIGHT(Table1[[#This Row],[21K Gold Price per Gram]],4)=" EGP",
    VALUE(LEFT(Table1[[#This Row],[21K Gold Price per Gram]], LEN(Table1[[#This Row],[21K Gold Price per Gram]])-4)))</f>
        <v>834</v>
      </c>
      <c r="I1154" s="1">
        <v>44349</v>
      </c>
      <c r="J1154" t="s">
        <v>1362</v>
      </c>
      <c r="K1154" s="6">
        <f>IF(RIGHT(Table2[[#This Row],[21K Gold Price per Gram]],4)=" USD",VALUE(LEFT(Table2[[#This Row],[21K Gold Price per Gram]],LEN(Table2[[#This Row],[21K Gold Price per Gram]])-4)))</f>
        <v>53.6</v>
      </c>
    </row>
    <row r="1155" spans="1:11" x14ac:dyDescent="0.3">
      <c r="A1155" s="1">
        <v>44351</v>
      </c>
      <c r="B1155" t="s">
        <v>1006</v>
      </c>
      <c r="C1155" s="6">
        <f>IF(
    RIGHT(Table1[[#This Row],[21K Gold Price per Gram]],4)=" EGP",
    VALUE(LEFT(Table1[[#This Row],[21K Gold Price per Gram]], LEN(Table1[[#This Row],[21K Gold Price per Gram]])-4)))</f>
        <v>833.5</v>
      </c>
      <c r="I1155" s="1">
        <v>44348</v>
      </c>
      <c r="J1155" t="s">
        <v>1359</v>
      </c>
      <c r="K1155" s="6">
        <f>IF(RIGHT(Table2[[#This Row],[21K Gold Price per Gram]],4)=" USD",VALUE(LEFT(Table2[[#This Row],[21K Gold Price per Gram]],LEN(Table2[[#This Row],[21K Gold Price per Gram]])-4)))</f>
        <v>53.4</v>
      </c>
    </row>
    <row r="1156" spans="1:11" x14ac:dyDescent="0.3">
      <c r="A1156" s="1">
        <v>44350</v>
      </c>
      <c r="B1156" t="s">
        <v>1007</v>
      </c>
      <c r="C1156" s="6">
        <f>IF(
    RIGHT(Table1[[#This Row],[21K Gold Price per Gram]],4)=" EGP",
    VALUE(LEFT(Table1[[#This Row],[21K Gold Price per Gram]], LEN(Table1[[#This Row],[21K Gold Price per Gram]])-4)))</f>
        <v>833.8</v>
      </c>
      <c r="I1156" s="1">
        <v>44347</v>
      </c>
      <c r="J1156" t="s">
        <v>1362</v>
      </c>
      <c r="K1156" s="6">
        <f>IF(RIGHT(Table2[[#This Row],[21K Gold Price per Gram]],4)=" USD",VALUE(LEFT(Table2[[#This Row],[21K Gold Price per Gram]],LEN(Table2[[#This Row],[21K Gold Price per Gram]])-4)))</f>
        <v>53.6</v>
      </c>
    </row>
    <row r="1157" spans="1:11" x14ac:dyDescent="0.3">
      <c r="A1157" s="1">
        <v>44349</v>
      </c>
      <c r="B1157" t="s">
        <v>999</v>
      </c>
      <c r="C1157" s="6">
        <f>IF(
    RIGHT(Table1[[#This Row],[21K Gold Price per Gram]],4)=" EGP",
    VALUE(LEFT(Table1[[#This Row],[21K Gold Price per Gram]], LEN(Table1[[#This Row],[21K Gold Price per Gram]])-4)))</f>
        <v>824.7</v>
      </c>
      <c r="I1157" s="1">
        <v>44346</v>
      </c>
      <c r="J1157" t="s">
        <v>1369</v>
      </c>
      <c r="K1157" s="6">
        <f>IF(RIGHT(Table2[[#This Row],[21K Gold Price per Gram]],4)=" USD",VALUE(LEFT(Table2[[#This Row],[21K Gold Price per Gram]],LEN(Table2[[#This Row],[21K Gold Price per Gram]])-4)))</f>
        <v>53.5</v>
      </c>
    </row>
    <row r="1158" spans="1:11" x14ac:dyDescent="0.3">
      <c r="A1158" s="1">
        <v>44348</v>
      </c>
      <c r="B1158" t="s">
        <v>1008</v>
      </c>
      <c r="C1158" s="6">
        <f>IF(
    RIGHT(Table1[[#This Row],[21K Gold Price per Gram]],4)=" EGP",
    VALUE(LEFT(Table1[[#This Row],[21K Gold Price per Gram]], LEN(Table1[[#This Row],[21K Gold Price per Gram]])-4)))</f>
        <v>841.1</v>
      </c>
      <c r="I1158" s="1">
        <v>44345</v>
      </c>
      <c r="J1158" t="s">
        <v>1369</v>
      </c>
      <c r="K1158" s="6">
        <f>IF(RIGHT(Table2[[#This Row],[21K Gold Price per Gram]],4)=" USD",VALUE(LEFT(Table2[[#This Row],[21K Gold Price per Gram]],LEN(Table2[[#This Row],[21K Gold Price per Gram]])-4)))</f>
        <v>53.5</v>
      </c>
    </row>
    <row r="1159" spans="1:11" x14ac:dyDescent="0.3">
      <c r="A1159" s="1">
        <v>44347</v>
      </c>
      <c r="B1159" t="s">
        <v>1009</v>
      </c>
      <c r="C1159" s="6">
        <f>IF(
    RIGHT(Table1[[#This Row],[21K Gold Price per Gram]],4)=" EGP",
    VALUE(LEFT(Table1[[#This Row],[21K Gold Price per Gram]], LEN(Table1[[#This Row],[21K Gold Price per Gram]])-4)))</f>
        <v>836.8</v>
      </c>
      <c r="I1159" s="1">
        <v>44344</v>
      </c>
      <c r="J1159" t="s">
        <v>1369</v>
      </c>
      <c r="K1159" s="6">
        <f>IF(RIGHT(Table2[[#This Row],[21K Gold Price per Gram]],4)=" USD",VALUE(LEFT(Table2[[#This Row],[21K Gold Price per Gram]],LEN(Table2[[#This Row],[21K Gold Price per Gram]])-4)))</f>
        <v>53.5</v>
      </c>
    </row>
    <row r="1160" spans="1:11" x14ac:dyDescent="0.3">
      <c r="A1160" s="1">
        <v>44346</v>
      </c>
      <c r="B1160" t="s">
        <v>1010</v>
      </c>
      <c r="C1160" s="6">
        <f>IF(
    RIGHT(Table1[[#This Row],[21K Gold Price per Gram]],4)=" EGP",
    VALUE(LEFT(Table1[[#This Row],[21K Gold Price per Gram]], LEN(Table1[[#This Row],[21K Gold Price per Gram]])-4)))</f>
        <v>840.6</v>
      </c>
      <c r="I1160" s="1">
        <v>44343</v>
      </c>
      <c r="J1160" t="s">
        <v>1366</v>
      </c>
      <c r="K1160" s="6">
        <f>IF(RIGHT(Table2[[#This Row],[21K Gold Price per Gram]],4)=" USD",VALUE(LEFT(Table2[[#This Row],[21K Gold Price per Gram]],LEN(Table2[[#This Row],[21K Gold Price per Gram]])-4)))</f>
        <v>53.3</v>
      </c>
    </row>
    <row r="1161" spans="1:11" x14ac:dyDescent="0.3">
      <c r="A1161" s="1">
        <v>44345</v>
      </c>
      <c r="B1161" t="s">
        <v>1011</v>
      </c>
      <c r="C1161" s="6">
        <f>IF(
    RIGHT(Table1[[#This Row],[21K Gold Price per Gram]],4)=" EGP",
    VALUE(LEFT(Table1[[#This Row],[21K Gold Price per Gram]], LEN(Table1[[#This Row],[21K Gold Price per Gram]])-4)))</f>
        <v>837.2</v>
      </c>
      <c r="I1161" s="1">
        <v>44342</v>
      </c>
      <c r="J1161" t="s">
        <v>1366</v>
      </c>
      <c r="K1161" s="6">
        <f>IF(RIGHT(Table2[[#This Row],[21K Gold Price per Gram]],4)=" USD",VALUE(LEFT(Table2[[#This Row],[21K Gold Price per Gram]],LEN(Table2[[#This Row],[21K Gold Price per Gram]])-4)))</f>
        <v>53.3</v>
      </c>
    </row>
    <row r="1162" spans="1:11" x14ac:dyDescent="0.3">
      <c r="A1162" s="1">
        <v>44344</v>
      </c>
      <c r="B1162" t="s">
        <v>1012</v>
      </c>
      <c r="C1162" s="6">
        <f>IF(
    RIGHT(Table1[[#This Row],[21K Gold Price per Gram]],4)=" EGP",
    VALUE(LEFT(Table1[[#This Row],[21K Gold Price per Gram]], LEN(Table1[[#This Row],[21K Gold Price per Gram]])-4)))</f>
        <v>837.4</v>
      </c>
      <c r="I1162" s="1">
        <v>44341</v>
      </c>
      <c r="J1162" t="s">
        <v>1359</v>
      </c>
      <c r="K1162" s="6">
        <f>IF(RIGHT(Table2[[#This Row],[21K Gold Price per Gram]],4)=" USD",VALUE(LEFT(Table2[[#This Row],[21K Gold Price per Gram]],LEN(Table2[[#This Row],[21K Gold Price per Gram]])-4)))</f>
        <v>53.4</v>
      </c>
    </row>
    <row r="1163" spans="1:11" x14ac:dyDescent="0.3">
      <c r="A1163" s="1">
        <v>44343</v>
      </c>
      <c r="B1163" t="s">
        <v>1012</v>
      </c>
      <c r="C1163" s="6">
        <f>IF(
    RIGHT(Table1[[#This Row],[21K Gold Price per Gram]],4)=" EGP",
    VALUE(LEFT(Table1[[#This Row],[21K Gold Price per Gram]], LEN(Table1[[#This Row],[21K Gold Price per Gram]])-4)))</f>
        <v>837.4</v>
      </c>
      <c r="I1163" s="1">
        <v>44340</v>
      </c>
      <c r="J1163" t="s">
        <v>1424</v>
      </c>
      <c r="K1163" s="6">
        <f>IF(RIGHT(Table2[[#This Row],[21K Gold Price per Gram]],4)=" USD",VALUE(LEFT(Table2[[#This Row],[21K Gold Price per Gram]],LEN(Table2[[#This Row],[21K Gold Price per Gram]])-4)))</f>
        <v>52.9</v>
      </c>
    </row>
    <row r="1164" spans="1:11" x14ac:dyDescent="0.3">
      <c r="A1164" s="1">
        <v>44342</v>
      </c>
      <c r="B1164" t="s">
        <v>1013</v>
      </c>
      <c r="C1164" s="6">
        <f>IF(
    RIGHT(Table1[[#This Row],[21K Gold Price per Gram]],4)=" EGP",
    VALUE(LEFT(Table1[[#This Row],[21K Gold Price per Gram]], LEN(Table1[[#This Row],[21K Gold Price per Gram]])-4)))</f>
        <v>835.9</v>
      </c>
      <c r="I1164" s="1">
        <v>44339</v>
      </c>
      <c r="J1164" t="s">
        <v>1429</v>
      </c>
      <c r="K1164" s="6">
        <f>IF(RIGHT(Table2[[#This Row],[21K Gold Price per Gram]],4)=" USD",VALUE(LEFT(Table2[[#This Row],[21K Gold Price per Gram]],LEN(Table2[[#This Row],[21K Gold Price per Gram]])-4)))</f>
        <v>52.8</v>
      </c>
    </row>
    <row r="1165" spans="1:11" x14ac:dyDescent="0.3">
      <c r="A1165" s="1">
        <v>44341</v>
      </c>
      <c r="B1165" t="s">
        <v>1014</v>
      </c>
      <c r="C1165" s="6">
        <f>IF(
    RIGHT(Table1[[#This Row],[21K Gold Price per Gram]],4)=" EGP",
    VALUE(LEFT(Table1[[#This Row],[21K Gold Price per Gram]], LEN(Table1[[#This Row],[21K Gold Price per Gram]])-4)))</f>
        <v>835.4</v>
      </c>
      <c r="I1165" s="1">
        <v>44338</v>
      </c>
      <c r="J1165" t="s">
        <v>1429</v>
      </c>
      <c r="K1165" s="6">
        <f>IF(RIGHT(Table2[[#This Row],[21K Gold Price per Gram]],4)=" USD",VALUE(LEFT(Table2[[#This Row],[21K Gold Price per Gram]],LEN(Table2[[#This Row],[21K Gold Price per Gram]])-4)))</f>
        <v>52.8</v>
      </c>
    </row>
    <row r="1166" spans="1:11" x14ac:dyDescent="0.3">
      <c r="A1166" s="1">
        <v>44340</v>
      </c>
      <c r="B1166" t="s">
        <v>1015</v>
      </c>
      <c r="C1166" s="6">
        <f>IF(
    RIGHT(Table1[[#This Row],[21K Gold Price per Gram]],4)=" EGP",
    VALUE(LEFT(Table1[[#This Row],[21K Gold Price per Gram]], LEN(Table1[[#This Row],[21K Gold Price per Gram]])-4)))</f>
        <v>836.4</v>
      </c>
      <c r="I1166" s="1">
        <v>44337</v>
      </c>
      <c r="J1166" t="s">
        <v>1429</v>
      </c>
      <c r="K1166" s="6">
        <f>IF(RIGHT(Table2[[#This Row],[21K Gold Price per Gram]],4)=" USD",VALUE(LEFT(Table2[[#This Row],[21K Gold Price per Gram]],LEN(Table2[[#This Row],[21K Gold Price per Gram]])-4)))</f>
        <v>52.8</v>
      </c>
    </row>
    <row r="1167" spans="1:11" x14ac:dyDescent="0.3">
      <c r="A1167" s="1">
        <v>44339</v>
      </c>
      <c r="B1167" t="s">
        <v>1016</v>
      </c>
      <c r="C1167" s="6">
        <f>IF(
    RIGHT(Table1[[#This Row],[21K Gold Price per Gram]],4)=" EGP",
    VALUE(LEFT(Table1[[#This Row],[21K Gold Price per Gram]], LEN(Table1[[#This Row],[21K Gold Price per Gram]])-4)))</f>
        <v>828.8</v>
      </c>
      <c r="I1167" s="1">
        <v>44336</v>
      </c>
      <c r="J1167" t="s">
        <v>1358</v>
      </c>
      <c r="K1167" s="6">
        <f>IF(RIGHT(Table2[[#This Row],[21K Gold Price per Gram]],4)=" USD",VALUE(LEFT(Table2[[#This Row],[21K Gold Price per Gram]],LEN(Table2[[#This Row],[21K Gold Price per Gram]])-4)))</f>
        <v>52.7</v>
      </c>
    </row>
    <row r="1168" spans="1:11" x14ac:dyDescent="0.3">
      <c r="A1168" s="1">
        <v>44338</v>
      </c>
      <c r="B1168" t="s">
        <v>1017</v>
      </c>
      <c r="C1168" s="6">
        <f>IF(
    RIGHT(Table1[[#This Row],[21K Gold Price per Gram]],4)=" EGP",
    VALUE(LEFT(Table1[[#This Row],[21K Gold Price per Gram]], LEN(Table1[[#This Row],[21K Gold Price per Gram]])-4)))</f>
        <v>827.6</v>
      </c>
      <c r="I1168" s="1">
        <v>44335</v>
      </c>
      <c r="J1168" t="s">
        <v>1348</v>
      </c>
      <c r="K1168" s="6">
        <f>IF(RIGHT(Table2[[#This Row],[21K Gold Price per Gram]],4)=" USD",VALUE(LEFT(Table2[[#This Row],[21K Gold Price per Gram]],LEN(Table2[[#This Row],[21K Gold Price per Gram]])-4)))</f>
        <v>52.5</v>
      </c>
    </row>
    <row r="1169" spans="1:11" x14ac:dyDescent="0.3">
      <c r="A1169" s="1">
        <v>44337</v>
      </c>
      <c r="B1169" t="s">
        <v>1018</v>
      </c>
      <c r="C1169" s="6">
        <f>IF(
    RIGHT(Table1[[#This Row],[21K Gold Price per Gram]],4)=" EGP",
    VALUE(LEFT(Table1[[#This Row],[21K Gold Price per Gram]], LEN(Table1[[#This Row],[21K Gold Price per Gram]])-4)))</f>
        <v>827.2</v>
      </c>
      <c r="I1169" s="1">
        <v>44334</v>
      </c>
      <c r="J1169" t="s">
        <v>1348</v>
      </c>
      <c r="K1169" s="6">
        <f>IF(RIGHT(Table2[[#This Row],[21K Gold Price per Gram]],4)=" USD",VALUE(LEFT(Table2[[#This Row],[21K Gold Price per Gram]],LEN(Table2[[#This Row],[21K Gold Price per Gram]])-4)))</f>
        <v>52.5</v>
      </c>
    </row>
    <row r="1170" spans="1:11" x14ac:dyDescent="0.3">
      <c r="A1170" s="1">
        <v>44336</v>
      </c>
      <c r="B1170" t="s">
        <v>1019</v>
      </c>
      <c r="C1170" s="6">
        <f>IF(
    RIGHT(Table1[[#This Row],[21K Gold Price per Gram]],4)=" EGP",
    VALUE(LEFT(Table1[[#This Row],[21K Gold Price per Gram]], LEN(Table1[[#This Row],[21K Gold Price per Gram]])-4)))</f>
        <v>826.9</v>
      </c>
      <c r="I1170" s="1">
        <v>44333</v>
      </c>
      <c r="J1170" t="s">
        <v>1357</v>
      </c>
      <c r="K1170" s="6">
        <f>IF(RIGHT(Table2[[#This Row],[21K Gold Price per Gram]],4)=" USD",VALUE(LEFT(Table2[[#This Row],[21K Gold Price per Gram]],LEN(Table2[[#This Row],[21K Gold Price per Gram]])-4)))</f>
        <v>52.4</v>
      </c>
    </row>
    <row r="1171" spans="1:11" x14ac:dyDescent="0.3">
      <c r="A1171" s="1">
        <v>44335</v>
      </c>
      <c r="B1171" t="s">
        <v>1020</v>
      </c>
      <c r="C1171" s="6">
        <f>IF(
    RIGHT(Table1[[#This Row],[21K Gold Price per Gram]],4)=" EGP",
    VALUE(LEFT(Table1[[#This Row],[21K Gold Price per Gram]], LEN(Table1[[#This Row],[21K Gold Price per Gram]])-4)))</f>
        <v>826.6</v>
      </c>
      <c r="I1171" s="1">
        <v>44332</v>
      </c>
      <c r="J1171" t="s">
        <v>1373</v>
      </c>
      <c r="K1171" s="6">
        <f>IF(RIGHT(Table2[[#This Row],[21K Gold Price per Gram]],4)=" USD",VALUE(LEFT(Table2[[#This Row],[21K Gold Price per Gram]],LEN(Table2[[#This Row],[21K Gold Price per Gram]])-4)))</f>
        <v>51.8</v>
      </c>
    </row>
    <row r="1172" spans="1:11" x14ac:dyDescent="0.3">
      <c r="A1172" s="1">
        <v>44334</v>
      </c>
      <c r="B1172" t="s">
        <v>1021</v>
      </c>
      <c r="C1172" s="6">
        <f>IF(
    RIGHT(Table1[[#This Row],[21K Gold Price per Gram]],4)=" EGP",
    VALUE(LEFT(Table1[[#This Row],[21K Gold Price per Gram]], LEN(Table1[[#This Row],[21K Gold Price per Gram]])-4)))</f>
        <v>824</v>
      </c>
      <c r="I1172" s="1">
        <v>44331</v>
      </c>
      <c r="J1172" t="s">
        <v>1373</v>
      </c>
      <c r="K1172" s="6">
        <f>IF(RIGHT(Table2[[#This Row],[21K Gold Price per Gram]],4)=" USD",VALUE(LEFT(Table2[[#This Row],[21K Gold Price per Gram]],LEN(Table2[[#This Row],[21K Gold Price per Gram]])-4)))</f>
        <v>51.8</v>
      </c>
    </row>
    <row r="1173" spans="1:11" x14ac:dyDescent="0.3">
      <c r="A1173" s="1">
        <v>44333</v>
      </c>
      <c r="B1173" t="s">
        <v>1022</v>
      </c>
      <c r="C1173" s="6">
        <f>IF(
    RIGHT(Table1[[#This Row],[21K Gold Price per Gram]],4)=" EGP",
    VALUE(LEFT(Table1[[#This Row],[21K Gold Price per Gram]], LEN(Table1[[#This Row],[21K Gold Price per Gram]])-4)))</f>
        <v>823.1</v>
      </c>
      <c r="I1173" s="1">
        <v>44330</v>
      </c>
      <c r="J1173" t="s">
        <v>1377</v>
      </c>
      <c r="K1173" s="6">
        <f>IF(RIGHT(Table2[[#This Row],[21K Gold Price per Gram]],4)=" USD",VALUE(LEFT(Table2[[#This Row],[21K Gold Price per Gram]],LEN(Table2[[#This Row],[21K Gold Price per Gram]])-4)))</f>
        <v>51.7</v>
      </c>
    </row>
    <row r="1174" spans="1:11" x14ac:dyDescent="0.3">
      <c r="A1174" s="1">
        <v>44332</v>
      </c>
      <c r="B1174" t="s">
        <v>886</v>
      </c>
      <c r="C1174" s="6">
        <f>IF(
    RIGHT(Table1[[#This Row],[21K Gold Price per Gram]],4)=" EGP",
    VALUE(LEFT(Table1[[#This Row],[21K Gold Price per Gram]], LEN(Table1[[#This Row],[21K Gold Price per Gram]])-4)))</f>
        <v>822.1</v>
      </c>
      <c r="I1174" s="1">
        <v>44329</v>
      </c>
      <c r="J1174" t="s">
        <v>1355</v>
      </c>
      <c r="K1174" s="6">
        <f>IF(RIGHT(Table2[[#This Row],[21K Gold Price per Gram]],4)=" USD",VALUE(LEFT(Table2[[#This Row],[21K Gold Price per Gram]],LEN(Table2[[#This Row],[21K Gold Price per Gram]])-4)))</f>
        <v>51.3</v>
      </c>
    </row>
    <row r="1175" spans="1:11" x14ac:dyDescent="0.3">
      <c r="A1175" s="1">
        <v>44331</v>
      </c>
      <c r="B1175" t="s">
        <v>1023</v>
      </c>
      <c r="C1175" s="6">
        <f>IF(
    RIGHT(Table1[[#This Row],[21K Gold Price per Gram]],4)=" EGP",
    VALUE(LEFT(Table1[[#This Row],[21K Gold Price per Gram]], LEN(Table1[[#This Row],[21K Gold Price per Gram]])-4)))</f>
        <v>810.7</v>
      </c>
      <c r="I1175" s="1">
        <v>44328</v>
      </c>
      <c r="J1175" t="s">
        <v>1353</v>
      </c>
      <c r="K1175" s="6">
        <f>IF(RIGHT(Table2[[#This Row],[21K Gold Price per Gram]],4)=" USD",VALUE(LEFT(Table2[[#This Row],[21K Gold Price per Gram]],LEN(Table2[[#This Row],[21K Gold Price per Gram]])-4)))</f>
        <v>51.1</v>
      </c>
    </row>
    <row r="1176" spans="1:11" x14ac:dyDescent="0.3">
      <c r="A1176" s="1">
        <v>44330</v>
      </c>
      <c r="B1176" t="s">
        <v>1024</v>
      </c>
      <c r="C1176" s="6">
        <f>IF(
    RIGHT(Table1[[#This Row],[21K Gold Price per Gram]],4)=" EGP",
    VALUE(LEFT(Table1[[#This Row],[21K Gold Price per Gram]], LEN(Table1[[#This Row],[21K Gold Price per Gram]])-4)))</f>
        <v>810.6</v>
      </c>
      <c r="I1176" s="1">
        <v>44327</v>
      </c>
      <c r="J1176" t="s">
        <v>1375</v>
      </c>
      <c r="K1176" s="6">
        <f>IF(RIGHT(Table2[[#This Row],[21K Gold Price per Gram]],4)=" USD",VALUE(LEFT(Table2[[#This Row],[21K Gold Price per Gram]],LEN(Table2[[#This Row],[21K Gold Price per Gram]])-4)))</f>
        <v>51.6</v>
      </c>
    </row>
    <row r="1177" spans="1:11" x14ac:dyDescent="0.3">
      <c r="A1177" s="1">
        <v>44329</v>
      </c>
      <c r="B1177" t="s">
        <v>1025</v>
      </c>
      <c r="C1177" s="6">
        <f>IF(
    RIGHT(Table1[[#This Row],[21K Gold Price per Gram]],4)=" EGP",
    VALUE(LEFT(Table1[[#This Row],[21K Gold Price per Gram]], LEN(Table1[[#This Row],[21K Gold Price per Gram]])-4)))</f>
        <v>810.4</v>
      </c>
      <c r="I1177" s="1">
        <v>44326</v>
      </c>
      <c r="J1177" t="s">
        <v>1375</v>
      </c>
      <c r="K1177" s="6">
        <f>IF(RIGHT(Table2[[#This Row],[21K Gold Price per Gram]],4)=" USD",VALUE(LEFT(Table2[[#This Row],[21K Gold Price per Gram]],LEN(Table2[[#This Row],[21K Gold Price per Gram]])-4)))</f>
        <v>51.6</v>
      </c>
    </row>
    <row r="1178" spans="1:11" x14ac:dyDescent="0.3">
      <c r="A1178" s="1">
        <v>44328</v>
      </c>
      <c r="B1178" t="s">
        <v>843</v>
      </c>
      <c r="C1178" s="6">
        <f>IF(
    RIGHT(Table1[[#This Row],[21K Gold Price per Gram]],4)=" EGP",
    VALUE(LEFT(Table1[[#This Row],[21K Gold Price per Gram]], LEN(Table1[[#This Row],[21K Gold Price per Gram]])-4)))</f>
        <v>803.6</v>
      </c>
      <c r="I1178" s="1">
        <v>44325</v>
      </c>
      <c r="J1178" t="s">
        <v>1352</v>
      </c>
      <c r="K1178" s="6">
        <f>IF(RIGHT(Table2[[#This Row],[21K Gold Price per Gram]],4)=" USD",VALUE(LEFT(Table2[[#This Row],[21K Gold Price per Gram]],LEN(Table2[[#This Row],[21K Gold Price per Gram]])-4)))</f>
        <v>51.4</v>
      </c>
    </row>
    <row r="1179" spans="1:11" x14ac:dyDescent="0.3">
      <c r="A1179" s="1">
        <v>44327</v>
      </c>
      <c r="B1179" t="s">
        <v>847</v>
      </c>
      <c r="C1179" s="6">
        <f>IF(
    RIGHT(Table1[[#This Row],[21K Gold Price per Gram]],4)=" EGP",
    VALUE(LEFT(Table1[[#This Row],[21K Gold Price per Gram]], LEN(Table1[[#This Row],[21K Gold Price per Gram]])-4)))</f>
        <v>801.6</v>
      </c>
      <c r="I1179" s="1">
        <v>44324</v>
      </c>
      <c r="J1179" t="s">
        <v>1352</v>
      </c>
      <c r="K1179" s="6">
        <f>IF(RIGHT(Table2[[#This Row],[21K Gold Price per Gram]],4)=" USD",VALUE(LEFT(Table2[[#This Row],[21K Gold Price per Gram]],LEN(Table2[[#This Row],[21K Gold Price per Gram]])-4)))</f>
        <v>51.4</v>
      </c>
    </row>
    <row r="1180" spans="1:11" x14ac:dyDescent="0.3">
      <c r="A1180" s="1">
        <v>44326</v>
      </c>
      <c r="B1180" t="s">
        <v>1026</v>
      </c>
      <c r="C1180" s="6">
        <f>IF(
    RIGHT(Table1[[#This Row],[21K Gold Price per Gram]],4)=" EGP",
    VALUE(LEFT(Table1[[#This Row],[21K Gold Price per Gram]], LEN(Table1[[#This Row],[21K Gold Price per Gram]])-4)))</f>
        <v>809.8</v>
      </c>
      <c r="I1180" s="1">
        <v>44323</v>
      </c>
      <c r="J1180" t="s">
        <v>1352</v>
      </c>
      <c r="K1180" s="6">
        <f>IF(RIGHT(Table2[[#This Row],[21K Gold Price per Gram]],4)=" USD",VALUE(LEFT(Table2[[#This Row],[21K Gold Price per Gram]],LEN(Table2[[#This Row],[21K Gold Price per Gram]])-4)))</f>
        <v>51.4</v>
      </c>
    </row>
    <row r="1181" spans="1:11" x14ac:dyDescent="0.3">
      <c r="A1181" s="1">
        <v>44325</v>
      </c>
      <c r="B1181" t="s">
        <v>1027</v>
      </c>
      <c r="C1181" s="6">
        <f>IF(
    RIGHT(Table1[[#This Row],[21K Gold Price per Gram]],4)=" EGP",
    VALUE(LEFT(Table1[[#This Row],[21K Gold Price per Gram]], LEN(Table1[[#This Row],[21K Gold Price per Gram]])-4)))</f>
        <v>809.2</v>
      </c>
      <c r="I1181" s="1">
        <v>44322</v>
      </c>
      <c r="J1181" t="s">
        <v>1372</v>
      </c>
      <c r="K1181" s="6">
        <f>IF(RIGHT(Table2[[#This Row],[21K Gold Price per Gram]],4)=" USD",VALUE(LEFT(Table2[[#This Row],[21K Gold Price per Gram]],LEN(Table2[[#This Row],[21K Gold Price per Gram]])-4)))</f>
        <v>51</v>
      </c>
    </row>
    <row r="1182" spans="1:11" x14ac:dyDescent="0.3">
      <c r="A1182" s="1">
        <v>44324</v>
      </c>
      <c r="B1182" t="s">
        <v>1028</v>
      </c>
      <c r="C1182" s="6">
        <f>IF(
    RIGHT(Table1[[#This Row],[21K Gold Price per Gram]],4)=" EGP",
    VALUE(LEFT(Table1[[#This Row],[21K Gold Price per Gram]], LEN(Table1[[#This Row],[21K Gold Price per Gram]])-4)))</f>
        <v>805.6</v>
      </c>
      <c r="I1182" s="1">
        <v>44321</v>
      </c>
      <c r="J1182" t="s">
        <v>1381</v>
      </c>
      <c r="K1182" s="6">
        <f>IF(RIGHT(Table2[[#This Row],[21K Gold Price per Gram]],4)=" USD",VALUE(LEFT(Table2[[#This Row],[21K Gold Price per Gram]],LEN(Table2[[#This Row],[21K Gold Price per Gram]])-4)))</f>
        <v>50.2</v>
      </c>
    </row>
    <row r="1183" spans="1:11" x14ac:dyDescent="0.3">
      <c r="A1183" s="1">
        <v>44323</v>
      </c>
      <c r="B1183" t="s">
        <v>978</v>
      </c>
      <c r="C1183" s="6">
        <f>IF(
    RIGHT(Table1[[#This Row],[21K Gold Price per Gram]],4)=" EGP",
    VALUE(LEFT(Table1[[#This Row],[21K Gold Price per Gram]], LEN(Table1[[#This Row],[21K Gold Price per Gram]])-4)))</f>
        <v>805.7</v>
      </c>
      <c r="I1183" s="1">
        <v>44320</v>
      </c>
      <c r="J1183" t="s">
        <v>1383</v>
      </c>
      <c r="K1183" s="6">
        <f>IF(RIGHT(Table2[[#This Row],[21K Gold Price per Gram]],4)=" USD",VALUE(LEFT(Table2[[#This Row],[21K Gold Price per Gram]],LEN(Table2[[#This Row],[21K Gold Price per Gram]])-4)))</f>
        <v>50</v>
      </c>
    </row>
    <row r="1184" spans="1:11" x14ac:dyDescent="0.3">
      <c r="A1184" s="1">
        <v>44322</v>
      </c>
      <c r="B1184" t="s">
        <v>849</v>
      </c>
      <c r="C1184" s="6">
        <f>IF(
    RIGHT(Table1[[#This Row],[21K Gold Price per Gram]],4)=" EGP",
    VALUE(LEFT(Table1[[#This Row],[21K Gold Price per Gram]], LEN(Table1[[#This Row],[21K Gold Price per Gram]])-4)))</f>
        <v>806.4</v>
      </c>
      <c r="I1184" s="1">
        <v>44319</v>
      </c>
      <c r="J1184" t="s">
        <v>1384</v>
      </c>
      <c r="K1184" s="6">
        <f>IF(RIGHT(Table2[[#This Row],[21K Gold Price per Gram]],4)=" USD",VALUE(LEFT(Table2[[#This Row],[21K Gold Price per Gram]],LEN(Table2[[#This Row],[21K Gold Price per Gram]])-4)))</f>
        <v>50.3</v>
      </c>
    </row>
    <row r="1185" spans="1:11" x14ac:dyDescent="0.3">
      <c r="A1185" s="1">
        <v>44321</v>
      </c>
      <c r="B1185" t="s">
        <v>1029</v>
      </c>
      <c r="C1185" s="6">
        <f>IF(
    RIGHT(Table1[[#This Row],[21K Gold Price per Gram]],4)=" EGP",
    VALUE(LEFT(Table1[[#This Row],[21K Gold Price per Gram]], LEN(Table1[[#This Row],[21K Gold Price per Gram]])-4)))</f>
        <v>798.7</v>
      </c>
      <c r="I1185" s="1">
        <v>44318</v>
      </c>
      <c r="J1185" t="s">
        <v>1386</v>
      </c>
      <c r="K1185" s="6">
        <f>IF(RIGHT(Table2[[#This Row],[21K Gold Price per Gram]],4)=" USD",VALUE(LEFT(Table2[[#This Row],[21K Gold Price per Gram]],LEN(Table2[[#This Row],[21K Gold Price per Gram]])-4)))</f>
        <v>49.7</v>
      </c>
    </row>
    <row r="1186" spans="1:11" x14ac:dyDescent="0.3">
      <c r="A1186" s="1">
        <v>44320</v>
      </c>
      <c r="B1186" t="s">
        <v>1030</v>
      </c>
      <c r="C1186" s="6">
        <f>IF(
    RIGHT(Table1[[#This Row],[21K Gold Price per Gram]],4)=" EGP",
    VALUE(LEFT(Table1[[#This Row],[21K Gold Price per Gram]], LEN(Table1[[#This Row],[21K Gold Price per Gram]])-4)))</f>
        <v>786.4</v>
      </c>
      <c r="I1186" s="1">
        <v>44317</v>
      </c>
      <c r="J1186" t="s">
        <v>1386</v>
      </c>
      <c r="K1186" s="6">
        <f>IF(RIGHT(Table2[[#This Row],[21K Gold Price per Gram]],4)=" USD",VALUE(LEFT(Table2[[#This Row],[21K Gold Price per Gram]],LEN(Table2[[#This Row],[21K Gold Price per Gram]])-4)))</f>
        <v>49.7</v>
      </c>
    </row>
    <row r="1187" spans="1:11" x14ac:dyDescent="0.3">
      <c r="A1187" s="1">
        <v>44319</v>
      </c>
      <c r="B1187" t="s">
        <v>990</v>
      </c>
      <c r="C1187" s="6">
        <f>IF(
    RIGHT(Table1[[#This Row],[21K Gold Price per Gram]],4)=" EGP",
    VALUE(LEFT(Table1[[#This Row],[21K Gold Price per Gram]], LEN(Table1[[#This Row],[21K Gold Price per Gram]])-4)))</f>
        <v>782.7</v>
      </c>
      <c r="I1187" s="1">
        <v>44316</v>
      </c>
      <c r="J1187" t="s">
        <v>1386</v>
      </c>
      <c r="K1187" s="6">
        <f>IF(RIGHT(Table2[[#This Row],[21K Gold Price per Gram]],4)=" USD",VALUE(LEFT(Table2[[#This Row],[21K Gold Price per Gram]],LEN(Table2[[#This Row],[21K Gold Price per Gram]])-4)))</f>
        <v>49.7</v>
      </c>
    </row>
    <row r="1188" spans="1:11" x14ac:dyDescent="0.3">
      <c r="A1188" s="1">
        <v>44318</v>
      </c>
      <c r="B1188" t="s">
        <v>876</v>
      </c>
      <c r="C1188" s="6">
        <f>IF(
    RIGHT(Table1[[#This Row],[21K Gold Price per Gram]],4)=" EGP",
    VALUE(LEFT(Table1[[#This Row],[21K Gold Price per Gram]], LEN(Table1[[#This Row],[21K Gold Price per Gram]])-4)))</f>
        <v>788.4</v>
      </c>
      <c r="I1188" s="1">
        <v>44315</v>
      </c>
      <c r="J1188" t="s">
        <v>1385</v>
      </c>
      <c r="K1188" s="6">
        <f>IF(RIGHT(Table2[[#This Row],[21K Gold Price per Gram]],4)=" USD",VALUE(LEFT(Table2[[#This Row],[21K Gold Price per Gram]],LEN(Table2[[#This Row],[21K Gold Price per Gram]])-4)))</f>
        <v>49.8</v>
      </c>
    </row>
    <row r="1189" spans="1:11" x14ac:dyDescent="0.3">
      <c r="A1189" s="1">
        <v>44317</v>
      </c>
      <c r="B1189" t="s">
        <v>1031</v>
      </c>
      <c r="C1189" s="6">
        <f>IF(
    RIGHT(Table1[[#This Row],[21K Gold Price per Gram]],4)=" EGP",
    VALUE(LEFT(Table1[[#This Row],[21K Gold Price per Gram]], LEN(Table1[[#This Row],[21K Gold Price per Gram]])-4)))</f>
        <v>777.1</v>
      </c>
      <c r="I1189" s="1">
        <v>44314</v>
      </c>
      <c r="J1189" t="s">
        <v>1383</v>
      </c>
      <c r="K1189" s="6">
        <f>IF(RIGHT(Table2[[#This Row],[21K Gold Price per Gram]],4)=" USD",VALUE(LEFT(Table2[[#This Row],[21K Gold Price per Gram]],LEN(Table2[[#This Row],[21K Gold Price per Gram]])-4)))</f>
        <v>50</v>
      </c>
    </row>
    <row r="1190" spans="1:11" x14ac:dyDescent="0.3">
      <c r="A1190" s="1">
        <v>44316</v>
      </c>
      <c r="B1190" t="s">
        <v>1032</v>
      </c>
      <c r="C1190" s="6">
        <f>IF(
    RIGHT(Table1[[#This Row],[21K Gold Price per Gram]],4)=" EGP",
    VALUE(LEFT(Table1[[#This Row],[21K Gold Price per Gram]], LEN(Table1[[#This Row],[21K Gold Price per Gram]])-4)))</f>
        <v>778.1</v>
      </c>
      <c r="I1190" s="1">
        <v>44313</v>
      </c>
      <c r="J1190" t="s">
        <v>1394</v>
      </c>
      <c r="K1190" s="6">
        <f>IF(RIGHT(Table2[[#This Row],[21K Gold Price per Gram]],4)=" USD",VALUE(LEFT(Table2[[#This Row],[21K Gold Price per Gram]],LEN(Table2[[#This Row],[21K Gold Price per Gram]])-4)))</f>
        <v>49.9</v>
      </c>
    </row>
    <row r="1191" spans="1:11" x14ac:dyDescent="0.3">
      <c r="A1191" s="1">
        <v>44315</v>
      </c>
      <c r="B1191" t="s">
        <v>1033</v>
      </c>
      <c r="C1191" s="6">
        <f>IF(
    RIGHT(Table1[[#This Row],[21K Gold Price per Gram]],4)=" EGP",
    VALUE(LEFT(Table1[[#This Row],[21K Gold Price per Gram]], LEN(Table1[[#This Row],[21K Gold Price per Gram]])-4)))</f>
        <v>777.6</v>
      </c>
      <c r="I1191" s="1">
        <v>44312</v>
      </c>
      <c r="J1191" t="s">
        <v>1383</v>
      </c>
      <c r="K1191" s="6">
        <f>IF(RIGHT(Table2[[#This Row],[21K Gold Price per Gram]],4)=" USD",VALUE(LEFT(Table2[[#This Row],[21K Gold Price per Gram]],LEN(Table2[[#This Row],[21K Gold Price per Gram]])-4)))</f>
        <v>50</v>
      </c>
    </row>
    <row r="1192" spans="1:11" x14ac:dyDescent="0.3">
      <c r="A1192" s="1">
        <v>44314</v>
      </c>
      <c r="B1192" t="s">
        <v>873</v>
      </c>
      <c r="C1192" s="6">
        <f>IF(
    RIGHT(Table1[[#This Row],[21K Gold Price per Gram]],4)=" EGP",
    VALUE(LEFT(Table1[[#This Row],[21K Gold Price per Gram]], LEN(Table1[[#This Row],[21K Gold Price per Gram]])-4)))</f>
        <v>780.5</v>
      </c>
      <c r="I1192" s="1">
        <v>44311</v>
      </c>
      <c r="J1192" t="s">
        <v>1394</v>
      </c>
      <c r="K1192" s="6">
        <f>IF(RIGHT(Table2[[#This Row],[21K Gold Price per Gram]],4)=" USD",VALUE(LEFT(Table2[[#This Row],[21K Gold Price per Gram]],LEN(Table2[[#This Row],[21K Gold Price per Gram]])-4)))</f>
        <v>49.9</v>
      </c>
    </row>
    <row r="1193" spans="1:11" x14ac:dyDescent="0.3">
      <c r="A1193" s="1">
        <v>44313</v>
      </c>
      <c r="B1193" t="s">
        <v>862</v>
      </c>
      <c r="C1193" s="6">
        <f>IF(
    RIGHT(Table1[[#This Row],[21K Gold Price per Gram]],4)=" EGP",
    VALUE(LEFT(Table1[[#This Row],[21K Gold Price per Gram]], LEN(Table1[[#This Row],[21K Gold Price per Gram]])-4)))</f>
        <v>783.7</v>
      </c>
      <c r="I1193" s="1">
        <v>44310</v>
      </c>
      <c r="J1193" t="s">
        <v>1394</v>
      </c>
      <c r="K1193" s="6">
        <f>IF(RIGHT(Table2[[#This Row],[21K Gold Price per Gram]],4)=" USD",VALUE(LEFT(Table2[[#This Row],[21K Gold Price per Gram]],LEN(Table2[[#This Row],[21K Gold Price per Gram]])-4)))</f>
        <v>49.9</v>
      </c>
    </row>
    <row r="1194" spans="1:11" x14ac:dyDescent="0.3">
      <c r="A1194" s="1">
        <v>44312</v>
      </c>
      <c r="B1194" t="s">
        <v>1034</v>
      </c>
      <c r="C1194" s="6">
        <f>IF(
    RIGHT(Table1[[#This Row],[21K Gold Price per Gram]],4)=" EGP",
    VALUE(LEFT(Table1[[#This Row],[21K Gold Price per Gram]], LEN(Table1[[#This Row],[21K Gold Price per Gram]])-4)))</f>
        <v>782.2</v>
      </c>
      <c r="I1194" s="1">
        <v>44309</v>
      </c>
      <c r="J1194" t="s">
        <v>1394</v>
      </c>
      <c r="K1194" s="6">
        <f>IF(RIGHT(Table2[[#This Row],[21K Gold Price per Gram]],4)=" USD",VALUE(LEFT(Table2[[#This Row],[21K Gold Price per Gram]],LEN(Table2[[#This Row],[21K Gold Price per Gram]])-4)))</f>
        <v>49.9</v>
      </c>
    </row>
    <row r="1195" spans="1:11" x14ac:dyDescent="0.3">
      <c r="A1195" s="1">
        <v>44311</v>
      </c>
      <c r="B1195" t="s">
        <v>954</v>
      </c>
      <c r="C1195" s="6">
        <f>IF(
    RIGHT(Table1[[#This Row],[21K Gold Price per Gram]],4)=" EGP",
    VALUE(LEFT(Table1[[#This Row],[21K Gold Price per Gram]], LEN(Table1[[#This Row],[21K Gold Price per Gram]])-4)))</f>
        <v>784.7</v>
      </c>
      <c r="I1195" s="1">
        <v>44308</v>
      </c>
      <c r="J1195" t="s">
        <v>1427</v>
      </c>
      <c r="K1195" s="6">
        <f>IF(RIGHT(Table2[[#This Row],[21K Gold Price per Gram]],4)=" USD",VALUE(LEFT(Table2[[#This Row],[21K Gold Price per Gram]],LEN(Table2[[#This Row],[21K Gold Price per Gram]])-4)))</f>
        <v>50.1</v>
      </c>
    </row>
    <row r="1196" spans="1:11" x14ac:dyDescent="0.3">
      <c r="A1196" s="1">
        <v>44310</v>
      </c>
      <c r="B1196" t="s">
        <v>986</v>
      </c>
      <c r="C1196" s="6">
        <f>IF(
    RIGHT(Table1[[#This Row],[21K Gold Price per Gram]],4)=" EGP",
    VALUE(LEFT(Table1[[#This Row],[21K Gold Price per Gram]], LEN(Table1[[#This Row],[21K Gold Price per Gram]])-4)))</f>
        <v>784.1</v>
      </c>
      <c r="I1196" s="1">
        <v>44307</v>
      </c>
      <c r="J1196" t="s">
        <v>1382</v>
      </c>
      <c r="K1196" s="6">
        <f>IF(RIGHT(Table2[[#This Row],[21K Gold Price per Gram]],4)=" USD",VALUE(LEFT(Table2[[#This Row],[21K Gold Price per Gram]],LEN(Table2[[#This Row],[21K Gold Price per Gram]])-4)))</f>
        <v>50.4</v>
      </c>
    </row>
    <row r="1197" spans="1:11" x14ac:dyDescent="0.3">
      <c r="A1197" s="1">
        <v>44309</v>
      </c>
      <c r="B1197" t="s">
        <v>1035</v>
      </c>
      <c r="C1197" s="6">
        <f>IF(
    RIGHT(Table1[[#This Row],[21K Gold Price per Gram]],4)=" EGP",
    VALUE(LEFT(Table1[[#This Row],[21K Gold Price per Gram]], LEN(Table1[[#This Row],[21K Gold Price per Gram]])-4)))</f>
        <v>783.9</v>
      </c>
      <c r="I1197" s="1">
        <v>44306</v>
      </c>
      <c r="J1197" t="s">
        <v>1394</v>
      </c>
      <c r="K1197" s="6">
        <f>IF(RIGHT(Table2[[#This Row],[21K Gold Price per Gram]],4)=" USD",VALUE(LEFT(Table2[[#This Row],[21K Gold Price per Gram]],LEN(Table2[[#This Row],[21K Gold Price per Gram]])-4)))</f>
        <v>49.9</v>
      </c>
    </row>
    <row r="1198" spans="1:11" x14ac:dyDescent="0.3">
      <c r="A1198" s="1">
        <v>44308</v>
      </c>
      <c r="B1198" t="s">
        <v>1036</v>
      </c>
      <c r="C1198" s="6">
        <f>IF(
    RIGHT(Table1[[#This Row],[21K Gold Price per Gram]],4)=" EGP",
    VALUE(LEFT(Table1[[#This Row],[21K Gold Price per Gram]], LEN(Table1[[#This Row],[21K Gold Price per Gram]])-4)))</f>
        <v>783.2</v>
      </c>
      <c r="I1198" s="1">
        <v>44305</v>
      </c>
      <c r="J1198" t="s">
        <v>1386</v>
      </c>
      <c r="K1198" s="6">
        <f>IF(RIGHT(Table2[[#This Row],[21K Gold Price per Gram]],4)=" USD",VALUE(LEFT(Table2[[#This Row],[21K Gold Price per Gram]],LEN(Table2[[#This Row],[21K Gold Price per Gram]])-4)))</f>
        <v>49.7</v>
      </c>
    </row>
    <row r="1199" spans="1:11" x14ac:dyDescent="0.3">
      <c r="A1199" s="1">
        <v>44307</v>
      </c>
      <c r="B1199" t="s">
        <v>871</v>
      </c>
      <c r="C1199" s="6">
        <f>IF(
    RIGHT(Table1[[#This Row],[21K Gold Price per Gram]],4)=" EGP",
    VALUE(LEFT(Table1[[#This Row],[21K Gold Price per Gram]], LEN(Table1[[#This Row],[21K Gold Price per Gram]])-4)))</f>
        <v>787</v>
      </c>
      <c r="I1199" s="1">
        <v>44304</v>
      </c>
      <c r="J1199" t="s">
        <v>1394</v>
      </c>
      <c r="K1199" s="6">
        <f>IF(RIGHT(Table2[[#This Row],[21K Gold Price per Gram]],4)=" USD",VALUE(LEFT(Table2[[#This Row],[21K Gold Price per Gram]],LEN(Table2[[#This Row],[21K Gold Price per Gram]])-4)))</f>
        <v>49.9</v>
      </c>
    </row>
    <row r="1200" spans="1:11" x14ac:dyDescent="0.3">
      <c r="A1200" s="1">
        <v>44306</v>
      </c>
      <c r="B1200" t="s">
        <v>829</v>
      </c>
      <c r="C1200" s="6">
        <f>IF(
    RIGHT(Table1[[#This Row],[21K Gold Price per Gram]],4)=" EGP",
    VALUE(LEFT(Table1[[#This Row],[21K Gold Price per Gram]], LEN(Table1[[#This Row],[21K Gold Price per Gram]])-4)))</f>
        <v>790.4</v>
      </c>
      <c r="I1200" s="1">
        <v>44303</v>
      </c>
      <c r="J1200" t="s">
        <v>1394</v>
      </c>
      <c r="K1200" s="6">
        <f>IF(RIGHT(Table2[[#This Row],[21K Gold Price per Gram]],4)=" USD",VALUE(LEFT(Table2[[#This Row],[21K Gold Price per Gram]],LEN(Table2[[#This Row],[21K Gold Price per Gram]])-4)))</f>
        <v>49.9</v>
      </c>
    </row>
    <row r="1201" spans="1:11" x14ac:dyDescent="0.3">
      <c r="A1201" s="1">
        <v>44305</v>
      </c>
      <c r="B1201" t="s">
        <v>1037</v>
      </c>
      <c r="C1201" s="6">
        <f>IF(
    RIGHT(Table1[[#This Row],[21K Gold Price per Gram]],4)=" EGP",
    VALUE(LEFT(Table1[[#This Row],[21K Gold Price per Gram]], LEN(Table1[[#This Row],[21K Gold Price per Gram]])-4)))</f>
        <v>784.4</v>
      </c>
      <c r="I1201" s="1">
        <v>44302</v>
      </c>
      <c r="J1201" t="s">
        <v>1394</v>
      </c>
      <c r="K1201" s="6">
        <f>IF(RIGHT(Table2[[#This Row],[21K Gold Price per Gram]],4)=" USD",VALUE(LEFT(Table2[[#This Row],[21K Gold Price per Gram]],LEN(Table2[[#This Row],[21K Gold Price per Gram]])-4)))</f>
        <v>49.9</v>
      </c>
    </row>
    <row r="1202" spans="1:11" x14ac:dyDescent="0.3">
      <c r="A1202" s="1">
        <v>44304</v>
      </c>
      <c r="B1202" t="s">
        <v>1038</v>
      </c>
      <c r="C1202" s="6">
        <f>IF(
    RIGHT(Table1[[#This Row],[21K Gold Price per Gram]],4)=" EGP",
    VALUE(LEFT(Table1[[#This Row],[21K Gold Price per Gram]], LEN(Table1[[#This Row],[21K Gold Price per Gram]])-4)))</f>
        <v>780.7</v>
      </c>
      <c r="I1202" s="1">
        <v>44301</v>
      </c>
      <c r="J1202" t="s">
        <v>1395</v>
      </c>
      <c r="K1202" s="6">
        <f>IF(RIGHT(Table2[[#This Row],[21K Gold Price per Gram]],4)=" USD",VALUE(LEFT(Table2[[#This Row],[21K Gold Price per Gram]],LEN(Table2[[#This Row],[21K Gold Price per Gram]])-4)))</f>
        <v>49.6</v>
      </c>
    </row>
    <row r="1203" spans="1:11" x14ac:dyDescent="0.3">
      <c r="A1203" s="1">
        <v>44303</v>
      </c>
      <c r="B1203" t="s">
        <v>985</v>
      </c>
      <c r="C1203" s="6">
        <f>IF(
    RIGHT(Table1[[#This Row],[21K Gold Price per Gram]],4)=" EGP",
    VALUE(LEFT(Table1[[#This Row],[21K Gold Price per Gram]], LEN(Table1[[#This Row],[21K Gold Price per Gram]])-4)))</f>
        <v>783</v>
      </c>
      <c r="I1203" s="1">
        <v>44300</v>
      </c>
      <c r="J1203" t="s">
        <v>1392</v>
      </c>
      <c r="K1203" s="6">
        <f>IF(RIGHT(Table2[[#This Row],[21K Gold Price per Gram]],4)=" USD",VALUE(LEFT(Table2[[#This Row],[21K Gold Price per Gram]],LEN(Table2[[#This Row],[21K Gold Price per Gram]])-4)))</f>
        <v>48.8</v>
      </c>
    </row>
    <row r="1204" spans="1:11" x14ac:dyDescent="0.3">
      <c r="A1204" s="1">
        <v>44302</v>
      </c>
      <c r="B1204" t="s">
        <v>1039</v>
      </c>
      <c r="C1204" s="6">
        <f>IF(
    RIGHT(Table1[[#This Row],[21K Gold Price per Gram]],4)=" EGP",
    VALUE(LEFT(Table1[[#This Row],[21K Gold Price per Gram]], LEN(Table1[[#This Row],[21K Gold Price per Gram]])-4)))</f>
        <v>782.3</v>
      </c>
      <c r="I1204" s="1">
        <v>44299</v>
      </c>
      <c r="J1204" t="s">
        <v>1430</v>
      </c>
      <c r="K1204" s="6">
        <f>IF(RIGHT(Table2[[#This Row],[21K Gold Price per Gram]],4)=" USD",VALUE(LEFT(Table2[[#This Row],[21K Gold Price per Gram]],LEN(Table2[[#This Row],[21K Gold Price per Gram]])-4)))</f>
        <v>49</v>
      </c>
    </row>
    <row r="1205" spans="1:11" x14ac:dyDescent="0.3">
      <c r="A1205" s="1">
        <v>44301</v>
      </c>
      <c r="B1205" t="s">
        <v>1040</v>
      </c>
      <c r="C1205" s="6">
        <f>IF(
    RIGHT(Table1[[#This Row],[21K Gold Price per Gram]],4)=" EGP",
    VALUE(LEFT(Table1[[#This Row],[21K Gold Price per Gram]], LEN(Table1[[#This Row],[21K Gold Price per Gram]])-4)))</f>
        <v>781.9</v>
      </c>
      <c r="I1205" s="1">
        <v>44298</v>
      </c>
      <c r="J1205" t="s">
        <v>1421</v>
      </c>
      <c r="K1205" s="6">
        <f>IF(RIGHT(Table2[[#This Row],[21K Gold Price per Gram]],4)=" USD",VALUE(LEFT(Table2[[#This Row],[21K Gold Price per Gram]],LEN(Table2[[#This Row],[21K Gold Price per Gram]])-4)))</f>
        <v>48.7</v>
      </c>
    </row>
    <row r="1206" spans="1:11" x14ac:dyDescent="0.3">
      <c r="A1206" s="1">
        <v>44300</v>
      </c>
      <c r="B1206" t="s">
        <v>1041</v>
      </c>
      <c r="C1206" s="6">
        <f>IF(
    RIGHT(Table1[[#This Row],[21K Gold Price per Gram]],4)=" EGP",
    VALUE(LEFT(Table1[[#This Row],[21K Gold Price per Gram]], LEN(Table1[[#This Row],[21K Gold Price per Gram]])-4)))</f>
        <v>777.2</v>
      </c>
      <c r="I1206" s="1">
        <v>44297</v>
      </c>
      <c r="J1206" t="s">
        <v>1430</v>
      </c>
      <c r="K1206" s="6">
        <f>IF(RIGHT(Table2[[#This Row],[21K Gold Price per Gram]],4)=" USD",VALUE(LEFT(Table2[[#This Row],[21K Gold Price per Gram]],LEN(Table2[[#This Row],[21K Gold Price per Gram]])-4)))</f>
        <v>49</v>
      </c>
    </row>
    <row r="1207" spans="1:11" x14ac:dyDescent="0.3">
      <c r="A1207" s="1">
        <v>44299</v>
      </c>
      <c r="B1207" t="s">
        <v>1042</v>
      </c>
      <c r="C1207" s="6">
        <f>IF(
    RIGHT(Table1[[#This Row],[21K Gold Price per Gram]],4)=" EGP",
    VALUE(LEFT(Table1[[#This Row],[21K Gold Price per Gram]], LEN(Table1[[#This Row],[21K Gold Price per Gram]])-4)))</f>
        <v>764.2</v>
      </c>
      <c r="I1207" s="1">
        <v>44296</v>
      </c>
      <c r="J1207" t="s">
        <v>1430</v>
      </c>
      <c r="K1207" s="6">
        <f>IF(RIGHT(Table2[[#This Row],[21K Gold Price per Gram]],4)=" USD",VALUE(LEFT(Table2[[#This Row],[21K Gold Price per Gram]],LEN(Table2[[#This Row],[21K Gold Price per Gram]])-4)))</f>
        <v>49</v>
      </c>
    </row>
    <row r="1208" spans="1:11" x14ac:dyDescent="0.3">
      <c r="A1208" s="1">
        <v>44298</v>
      </c>
      <c r="B1208" t="s">
        <v>1043</v>
      </c>
      <c r="C1208" s="6">
        <f>IF(
    RIGHT(Table1[[#This Row],[21K Gold Price per Gram]],4)=" EGP",
    VALUE(LEFT(Table1[[#This Row],[21K Gold Price per Gram]], LEN(Table1[[#This Row],[21K Gold Price per Gram]])-4)))</f>
        <v>769.1</v>
      </c>
      <c r="I1208" s="1">
        <v>44295</v>
      </c>
      <c r="J1208" t="s">
        <v>1430</v>
      </c>
      <c r="K1208" s="6">
        <f>IF(RIGHT(Table2[[#This Row],[21K Gold Price per Gram]],4)=" USD",VALUE(LEFT(Table2[[#This Row],[21K Gold Price per Gram]],LEN(Table2[[#This Row],[21K Gold Price per Gram]])-4)))</f>
        <v>49</v>
      </c>
    </row>
    <row r="1209" spans="1:11" x14ac:dyDescent="0.3">
      <c r="A1209" s="1">
        <v>44297</v>
      </c>
      <c r="B1209" t="s">
        <v>1044</v>
      </c>
      <c r="C1209" s="6">
        <f>IF(
    RIGHT(Table1[[#This Row],[21K Gold Price per Gram]],4)=" EGP",
    VALUE(LEFT(Table1[[#This Row],[21K Gold Price per Gram]], LEN(Table1[[#This Row],[21K Gold Price per Gram]])-4)))</f>
        <v>763.4</v>
      </c>
      <c r="I1209" s="1">
        <v>44294</v>
      </c>
      <c r="J1209" t="s">
        <v>1390</v>
      </c>
      <c r="K1209" s="6">
        <f>IF(RIGHT(Table2[[#This Row],[21K Gold Price per Gram]],4)=" USD",VALUE(LEFT(Table2[[#This Row],[21K Gold Price per Gram]],LEN(Table2[[#This Row],[21K Gold Price per Gram]])-4)))</f>
        <v>49.3</v>
      </c>
    </row>
    <row r="1210" spans="1:11" x14ac:dyDescent="0.3">
      <c r="A1210" s="1">
        <v>44296</v>
      </c>
      <c r="B1210" t="s">
        <v>1045</v>
      </c>
      <c r="C1210" s="6">
        <f>IF(
    RIGHT(Table1[[#This Row],[21K Gold Price per Gram]],4)=" EGP",
    VALUE(LEFT(Table1[[#This Row],[21K Gold Price per Gram]], LEN(Table1[[#This Row],[21K Gold Price per Gram]])-4)))</f>
        <v>770.1</v>
      </c>
      <c r="I1210" s="1">
        <v>44293</v>
      </c>
      <c r="J1210" t="s">
        <v>1392</v>
      </c>
      <c r="K1210" s="6">
        <f>IF(RIGHT(Table2[[#This Row],[21K Gold Price per Gram]],4)=" USD",VALUE(LEFT(Table2[[#This Row],[21K Gold Price per Gram]],LEN(Table2[[#This Row],[21K Gold Price per Gram]])-4)))</f>
        <v>48.8</v>
      </c>
    </row>
    <row r="1211" spans="1:11" x14ac:dyDescent="0.3">
      <c r="A1211" s="1">
        <v>44295</v>
      </c>
      <c r="B1211" t="s">
        <v>1046</v>
      </c>
      <c r="C1211" s="6">
        <f>IF(
    RIGHT(Table1[[#This Row],[21K Gold Price per Gram]],4)=" EGP",
    VALUE(LEFT(Table1[[#This Row],[21K Gold Price per Gram]], LEN(Table1[[#This Row],[21K Gold Price per Gram]])-4)))</f>
        <v>769.4</v>
      </c>
      <c r="I1211" s="1">
        <v>44292</v>
      </c>
      <c r="J1211" t="s">
        <v>1389</v>
      </c>
      <c r="K1211" s="6">
        <f>IF(RIGHT(Table2[[#This Row],[21K Gold Price per Gram]],4)=" USD",VALUE(LEFT(Table2[[#This Row],[21K Gold Price per Gram]],LEN(Table2[[#This Row],[21K Gold Price per Gram]])-4)))</f>
        <v>48.9</v>
      </c>
    </row>
    <row r="1212" spans="1:11" x14ac:dyDescent="0.3">
      <c r="A1212" s="1">
        <v>44294</v>
      </c>
      <c r="B1212" t="s">
        <v>1043</v>
      </c>
      <c r="C1212" s="6">
        <f>IF(
    RIGHT(Table1[[#This Row],[21K Gold Price per Gram]],4)=" EGP",
    VALUE(LEFT(Table1[[#This Row],[21K Gold Price per Gram]], LEN(Table1[[#This Row],[21K Gold Price per Gram]])-4)))</f>
        <v>769.1</v>
      </c>
      <c r="I1212" s="1">
        <v>44291</v>
      </c>
      <c r="J1212" t="s">
        <v>1414</v>
      </c>
      <c r="K1212" s="6">
        <f>IF(RIGHT(Table2[[#This Row],[21K Gold Price per Gram]],4)=" USD",VALUE(LEFT(Table2[[#This Row],[21K Gold Price per Gram]],LEN(Table2[[#This Row],[21K Gold Price per Gram]])-4)))</f>
        <v>48.5</v>
      </c>
    </row>
    <row r="1213" spans="1:11" x14ac:dyDescent="0.3">
      <c r="A1213" s="1">
        <v>44293</v>
      </c>
      <c r="B1213" t="s">
        <v>1047</v>
      </c>
      <c r="C1213" s="6">
        <f>IF(
    RIGHT(Table1[[#This Row],[21K Gold Price per Gram]],4)=" EGP",
    VALUE(LEFT(Table1[[#This Row],[21K Gold Price per Gram]], LEN(Table1[[#This Row],[21K Gold Price per Gram]])-4)))</f>
        <v>774.8</v>
      </c>
      <c r="I1213" s="1">
        <v>44290</v>
      </c>
      <c r="J1213" t="s">
        <v>1392</v>
      </c>
      <c r="K1213" s="6">
        <f>IF(RIGHT(Table2[[#This Row],[21K Gold Price per Gram]],4)=" USD",VALUE(LEFT(Table2[[#This Row],[21K Gold Price per Gram]],LEN(Table2[[#This Row],[21K Gold Price per Gram]])-4)))</f>
        <v>48.8</v>
      </c>
    </row>
    <row r="1214" spans="1:11" x14ac:dyDescent="0.3">
      <c r="A1214" s="1">
        <v>44292</v>
      </c>
      <c r="B1214" t="s">
        <v>1048</v>
      </c>
      <c r="C1214" s="6">
        <f>IF(
    RIGHT(Table1[[#This Row],[21K Gold Price per Gram]],4)=" EGP",
    VALUE(LEFT(Table1[[#This Row],[21K Gold Price per Gram]], LEN(Table1[[#This Row],[21K Gold Price per Gram]])-4)))</f>
        <v>766.1</v>
      </c>
      <c r="I1214" s="1">
        <v>44289</v>
      </c>
      <c r="J1214" t="s">
        <v>1392</v>
      </c>
      <c r="K1214" s="6">
        <f>IF(RIGHT(Table2[[#This Row],[21K Gold Price per Gram]],4)=" USD",VALUE(LEFT(Table2[[#This Row],[21K Gold Price per Gram]],LEN(Table2[[#This Row],[21K Gold Price per Gram]])-4)))</f>
        <v>48.8</v>
      </c>
    </row>
    <row r="1215" spans="1:11" x14ac:dyDescent="0.3">
      <c r="A1215" s="1">
        <v>44291</v>
      </c>
      <c r="B1215" t="s">
        <v>1049</v>
      </c>
      <c r="C1215" s="6">
        <f>IF(
    RIGHT(Table1[[#This Row],[21K Gold Price per Gram]],4)=" EGP",
    VALUE(LEFT(Table1[[#This Row],[21K Gold Price per Gram]], LEN(Table1[[#This Row],[21K Gold Price per Gram]])-4)))</f>
        <v>768.5</v>
      </c>
      <c r="I1215" s="1">
        <v>44288</v>
      </c>
      <c r="J1215" t="s">
        <v>1392</v>
      </c>
      <c r="K1215" s="6">
        <f>IF(RIGHT(Table2[[#This Row],[21K Gold Price per Gram]],4)=" USD",VALUE(LEFT(Table2[[#This Row],[21K Gold Price per Gram]],LEN(Table2[[#This Row],[21K Gold Price per Gram]])-4)))</f>
        <v>48.8</v>
      </c>
    </row>
    <row r="1216" spans="1:11" x14ac:dyDescent="0.3">
      <c r="A1216" s="1">
        <v>44290</v>
      </c>
      <c r="B1216" t="s">
        <v>1050</v>
      </c>
      <c r="C1216" s="6">
        <f>IF(
    RIGHT(Table1[[#This Row],[21K Gold Price per Gram]],4)=" EGP",
    VALUE(LEFT(Table1[[#This Row],[21K Gold Price per Gram]], LEN(Table1[[#This Row],[21K Gold Price per Gram]])-4)))</f>
        <v>758.4</v>
      </c>
      <c r="I1216" s="1">
        <v>44287</v>
      </c>
      <c r="J1216" t="s">
        <v>1414</v>
      </c>
      <c r="K1216" s="6">
        <f>IF(RIGHT(Table2[[#This Row],[21K Gold Price per Gram]],4)=" USD",VALUE(LEFT(Table2[[#This Row],[21K Gold Price per Gram]],LEN(Table2[[#This Row],[21K Gold Price per Gram]])-4)))</f>
        <v>48.5</v>
      </c>
    </row>
    <row r="1217" spans="1:11" x14ac:dyDescent="0.3">
      <c r="A1217" s="1">
        <v>44289</v>
      </c>
      <c r="B1217" t="s">
        <v>1051</v>
      </c>
      <c r="C1217" s="6">
        <f>IF(
    RIGHT(Table1[[#This Row],[21K Gold Price per Gram]],4)=" EGP",
    VALUE(LEFT(Table1[[#This Row],[21K Gold Price per Gram]], LEN(Table1[[#This Row],[21K Gold Price per Gram]])-4)))</f>
        <v>767.1</v>
      </c>
      <c r="I1217" s="1">
        <v>44286</v>
      </c>
      <c r="J1217" t="s">
        <v>1418</v>
      </c>
      <c r="K1217" s="6">
        <f>IF(RIGHT(Table2[[#This Row],[21K Gold Price per Gram]],4)=" USD",VALUE(LEFT(Table2[[#This Row],[21K Gold Price per Gram]],LEN(Table2[[#This Row],[21K Gold Price per Gram]])-4)))</f>
        <v>48</v>
      </c>
    </row>
    <row r="1218" spans="1:11" x14ac:dyDescent="0.3">
      <c r="A1218" s="1">
        <v>44288</v>
      </c>
      <c r="B1218" t="s">
        <v>1052</v>
      </c>
      <c r="C1218" s="6">
        <f>IF(
    RIGHT(Table1[[#This Row],[21K Gold Price per Gram]],4)=" EGP",
    VALUE(LEFT(Table1[[#This Row],[21K Gold Price per Gram]], LEN(Table1[[#This Row],[21K Gold Price per Gram]])-4)))</f>
        <v>767.2</v>
      </c>
      <c r="I1218" s="1">
        <v>44285</v>
      </c>
      <c r="J1218" t="s">
        <v>1431</v>
      </c>
      <c r="K1218" s="6">
        <f>IF(RIGHT(Table2[[#This Row],[21K Gold Price per Gram]],4)=" USD",VALUE(LEFT(Table2[[#This Row],[21K Gold Price per Gram]],LEN(Table2[[#This Row],[21K Gold Price per Gram]])-4)))</f>
        <v>47.3</v>
      </c>
    </row>
    <row r="1219" spans="1:11" x14ac:dyDescent="0.3">
      <c r="A1219" s="1">
        <v>44287</v>
      </c>
      <c r="B1219" t="s">
        <v>1053</v>
      </c>
      <c r="C1219" s="6">
        <f>IF(
    RIGHT(Table1[[#This Row],[21K Gold Price per Gram]],4)=" EGP",
    VALUE(LEFT(Table1[[#This Row],[21K Gold Price per Gram]], LEN(Table1[[#This Row],[21K Gold Price per Gram]])-4)))</f>
        <v>767</v>
      </c>
      <c r="I1219" s="1">
        <v>44284</v>
      </c>
      <c r="J1219" t="s">
        <v>1397</v>
      </c>
      <c r="K1219" s="6">
        <f>IF(RIGHT(Table2[[#This Row],[21K Gold Price per Gram]],4)=" USD",VALUE(LEFT(Table2[[#This Row],[21K Gold Price per Gram]],LEN(Table2[[#This Row],[21K Gold Price per Gram]])-4)))</f>
        <v>48.1</v>
      </c>
    </row>
    <row r="1220" spans="1:11" x14ac:dyDescent="0.3">
      <c r="A1220" s="1">
        <v>44286</v>
      </c>
      <c r="B1220" t="s">
        <v>1054</v>
      </c>
      <c r="C1220" s="6">
        <f>IF(
    RIGHT(Table1[[#This Row],[21K Gold Price per Gram]],4)=" EGP",
    VALUE(LEFT(Table1[[#This Row],[21K Gold Price per Gram]], LEN(Table1[[#This Row],[21K Gold Price per Gram]])-4)))</f>
        <v>762.3</v>
      </c>
      <c r="I1220" s="1">
        <v>44283</v>
      </c>
      <c r="J1220" t="s">
        <v>1421</v>
      </c>
      <c r="K1220" s="6">
        <f>IF(RIGHT(Table2[[#This Row],[21K Gold Price per Gram]],4)=" USD",VALUE(LEFT(Table2[[#This Row],[21K Gold Price per Gram]],LEN(Table2[[#This Row],[21K Gold Price per Gram]])-4)))</f>
        <v>48.7</v>
      </c>
    </row>
    <row r="1221" spans="1:11" x14ac:dyDescent="0.3">
      <c r="A1221" s="1">
        <v>44285</v>
      </c>
      <c r="B1221" t="s">
        <v>1055</v>
      </c>
      <c r="C1221" s="6">
        <f>IF(
    RIGHT(Table1[[#This Row],[21K Gold Price per Gram]],4)=" EGP",
    VALUE(LEFT(Table1[[#This Row],[21K Gold Price per Gram]], LEN(Table1[[#This Row],[21K Gold Price per Gram]])-4)))</f>
        <v>753.8</v>
      </c>
      <c r="I1221" s="1">
        <v>44282</v>
      </c>
      <c r="J1221" t="s">
        <v>1421</v>
      </c>
      <c r="K1221" s="6">
        <f>IF(RIGHT(Table2[[#This Row],[21K Gold Price per Gram]],4)=" USD",VALUE(LEFT(Table2[[#This Row],[21K Gold Price per Gram]],LEN(Table2[[#This Row],[21K Gold Price per Gram]])-4)))</f>
        <v>48.7</v>
      </c>
    </row>
    <row r="1222" spans="1:11" x14ac:dyDescent="0.3">
      <c r="A1222" s="1">
        <v>44284</v>
      </c>
      <c r="B1222" t="s">
        <v>1056</v>
      </c>
      <c r="C1222" s="6">
        <f>IF(
    RIGHT(Table1[[#This Row],[21K Gold Price per Gram]],4)=" EGP",
    VALUE(LEFT(Table1[[#This Row],[21K Gold Price per Gram]], LEN(Table1[[#This Row],[21K Gold Price per Gram]])-4)))</f>
        <v>743.3</v>
      </c>
      <c r="I1222" s="1">
        <v>44281</v>
      </c>
      <c r="J1222" t="s">
        <v>1428</v>
      </c>
      <c r="K1222" s="6">
        <f>IF(RIGHT(Table2[[#This Row],[21K Gold Price per Gram]],4)=" USD",VALUE(LEFT(Table2[[#This Row],[21K Gold Price per Gram]],LEN(Table2[[#This Row],[21K Gold Price per Gram]])-4)))</f>
        <v>48.6</v>
      </c>
    </row>
    <row r="1223" spans="1:11" x14ac:dyDescent="0.3">
      <c r="A1223" s="1">
        <v>44283</v>
      </c>
      <c r="B1223" t="s">
        <v>1057</v>
      </c>
      <c r="C1223" s="6">
        <f>IF(
    RIGHT(Table1[[#This Row],[21K Gold Price per Gram]],4)=" EGP",
    VALUE(LEFT(Table1[[#This Row],[21K Gold Price per Gram]], LEN(Table1[[#This Row],[21K Gold Price per Gram]])-4)))</f>
        <v>754.8</v>
      </c>
      <c r="I1223" s="1">
        <v>44280</v>
      </c>
      <c r="J1223" t="s">
        <v>1414</v>
      </c>
      <c r="K1223" s="6">
        <f>IF(RIGHT(Table2[[#This Row],[21K Gold Price per Gram]],4)=" USD",VALUE(LEFT(Table2[[#This Row],[21K Gold Price per Gram]],LEN(Table2[[#This Row],[21K Gold Price per Gram]])-4)))</f>
        <v>48.5</v>
      </c>
    </row>
    <row r="1224" spans="1:11" x14ac:dyDescent="0.3">
      <c r="A1224" s="1">
        <v>44282</v>
      </c>
      <c r="B1224" t="s">
        <v>1058</v>
      </c>
      <c r="C1224" s="6">
        <f>IF(
    RIGHT(Table1[[#This Row],[21K Gold Price per Gram]],4)=" EGP",
    VALUE(LEFT(Table1[[#This Row],[21K Gold Price per Gram]], LEN(Table1[[#This Row],[21K Gold Price per Gram]])-4)))</f>
        <v>764.7</v>
      </c>
      <c r="I1224" s="1">
        <v>44279</v>
      </c>
      <c r="J1224" t="s">
        <v>1421</v>
      </c>
      <c r="K1224" s="6">
        <f>IF(RIGHT(Table2[[#This Row],[21K Gold Price per Gram]],4)=" USD",VALUE(LEFT(Table2[[#This Row],[21K Gold Price per Gram]],LEN(Table2[[#This Row],[21K Gold Price per Gram]])-4)))</f>
        <v>48.7</v>
      </c>
    </row>
    <row r="1225" spans="1:11" x14ac:dyDescent="0.3">
      <c r="A1225" s="1">
        <v>44281</v>
      </c>
      <c r="B1225" t="s">
        <v>959</v>
      </c>
      <c r="C1225" s="6">
        <f>IF(
    RIGHT(Table1[[#This Row],[21K Gold Price per Gram]],4)=" EGP",
    VALUE(LEFT(Table1[[#This Row],[21K Gold Price per Gram]], LEN(Table1[[#This Row],[21K Gold Price per Gram]])-4)))</f>
        <v>762.5</v>
      </c>
      <c r="I1225" s="1">
        <v>44278</v>
      </c>
      <c r="J1225" t="s">
        <v>1414</v>
      </c>
      <c r="K1225" s="6">
        <f>IF(RIGHT(Table2[[#This Row],[21K Gold Price per Gram]],4)=" USD",VALUE(LEFT(Table2[[#This Row],[21K Gold Price per Gram]],LEN(Table2[[#This Row],[21K Gold Price per Gram]])-4)))</f>
        <v>48.5</v>
      </c>
    </row>
    <row r="1226" spans="1:11" x14ac:dyDescent="0.3">
      <c r="A1226" s="1">
        <v>44280</v>
      </c>
      <c r="B1226" t="s">
        <v>1059</v>
      </c>
      <c r="C1226" s="6">
        <f>IF(
    RIGHT(Table1[[#This Row],[21K Gold Price per Gram]],4)=" EGP",
    VALUE(LEFT(Table1[[#This Row],[21K Gold Price per Gram]], LEN(Table1[[#This Row],[21K Gold Price per Gram]])-4)))</f>
        <v>764</v>
      </c>
      <c r="I1226" s="1">
        <v>44277</v>
      </c>
      <c r="J1226" t="s">
        <v>1392</v>
      </c>
      <c r="K1226" s="6">
        <f>IF(RIGHT(Table2[[#This Row],[21K Gold Price per Gram]],4)=" USD",VALUE(LEFT(Table2[[#This Row],[21K Gold Price per Gram]],LEN(Table2[[#This Row],[21K Gold Price per Gram]])-4)))</f>
        <v>48.8</v>
      </c>
    </row>
    <row r="1227" spans="1:11" x14ac:dyDescent="0.3">
      <c r="A1227" s="1">
        <v>44279</v>
      </c>
      <c r="B1227" t="s">
        <v>1060</v>
      </c>
      <c r="C1227" s="6">
        <f>IF(
    RIGHT(Table1[[#This Row],[21K Gold Price per Gram]],4)=" EGP",
    VALUE(LEFT(Table1[[#This Row],[21K Gold Price per Gram]], LEN(Table1[[#This Row],[21K Gold Price per Gram]])-4)))</f>
        <v>761.9</v>
      </c>
      <c r="I1227" s="1">
        <v>44276</v>
      </c>
      <c r="J1227" t="s">
        <v>1430</v>
      </c>
      <c r="K1227" s="6">
        <f>IF(RIGHT(Table2[[#This Row],[21K Gold Price per Gram]],4)=" USD",VALUE(LEFT(Table2[[#This Row],[21K Gold Price per Gram]],LEN(Table2[[#This Row],[21K Gold Price per Gram]])-4)))</f>
        <v>49</v>
      </c>
    </row>
    <row r="1228" spans="1:11" x14ac:dyDescent="0.3">
      <c r="A1228" s="1">
        <v>44278</v>
      </c>
      <c r="B1228" t="s">
        <v>1061</v>
      </c>
      <c r="C1228" s="6">
        <f>IF(
    RIGHT(Table1[[#This Row],[21K Gold Price per Gram]],4)=" EGP",
    VALUE(LEFT(Table1[[#This Row],[21K Gold Price per Gram]], LEN(Table1[[#This Row],[21K Gold Price per Gram]])-4)))</f>
        <v>767.8</v>
      </c>
      <c r="I1228" s="1">
        <v>44275</v>
      </c>
      <c r="J1228" t="s">
        <v>1430</v>
      </c>
      <c r="K1228" s="6">
        <f>IF(RIGHT(Table2[[#This Row],[21K Gold Price per Gram]],4)=" USD",VALUE(LEFT(Table2[[#This Row],[21K Gold Price per Gram]],LEN(Table2[[#This Row],[21K Gold Price per Gram]])-4)))</f>
        <v>49</v>
      </c>
    </row>
    <row r="1229" spans="1:11" x14ac:dyDescent="0.3">
      <c r="A1229" s="1">
        <v>44277</v>
      </c>
      <c r="B1229" t="s">
        <v>1062</v>
      </c>
      <c r="C1229" s="6">
        <f>IF(
    RIGHT(Table1[[#This Row],[21K Gold Price per Gram]],4)=" EGP",
    VALUE(LEFT(Table1[[#This Row],[21K Gold Price per Gram]], LEN(Table1[[#This Row],[21K Gold Price per Gram]])-4)))</f>
        <v>765.4</v>
      </c>
      <c r="I1229" s="1">
        <v>44274</v>
      </c>
      <c r="J1229" t="s">
        <v>1389</v>
      </c>
      <c r="K1229" s="6">
        <f>IF(RIGHT(Table2[[#This Row],[21K Gold Price per Gram]],4)=" USD",VALUE(LEFT(Table2[[#This Row],[21K Gold Price per Gram]],LEN(Table2[[#This Row],[21K Gold Price per Gram]])-4)))</f>
        <v>48.9</v>
      </c>
    </row>
    <row r="1230" spans="1:11" x14ac:dyDescent="0.3">
      <c r="A1230" s="1">
        <v>44276</v>
      </c>
      <c r="B1230" t="s">
        <v>1063</v>
      </c>
      <c r="C1230" s="6">
        <f>IF(
    RIGHT(Table1[[#This Row],[21K Gold Price per Gram]],4)=" EGP",
    VALUE(LEFT(Table1[[#This Row],[21K Gold Price per Gram]], LEN(Table1[[#This Row],[21K Gold Price per Gram]])-4)))</f>
        <v>768.3</v>
      </c>
      <c r="I1230" s="1">
        <v>44273</v>
      </c>
      <c r="J1230" t="s">
        <v>1421</v>
      </c>
      <c r="K1230" s="6">
        <f>IF(RIGHT(Table2[[#This Row],[21K Gold Price per Gram]],4)=" USD",VALUE(LEFT(Table2[[#This Row],[21K Gold Price per Gram]],LEN(Table2[[#This Row],[21K Gold Price per Gram]])-4)))</f>
        <v>48.7</v>
      </c>
    </row>
    <row r="1231" spans="1:11" x14ac:dyDescent="0.3">
      <c r="A1231" s="1">
        <v>44275</v>
      </c>
      <c r="B1231" t="s">
        <v>1064</v>
      </c>
      <c r="C1231" s="6">
        <f>IF(
    RIGHT(Table1[[#This Row],[21K Gold Price per Gram]],4)=" EGP",
    VALUE(LEFT(Table1[[#This Row],[21K Gold Price per Gram]], LEN(Table1[[#This Row],[21K Gold Price per Gram]])-4)))</f>
        <v>765.8</v>
      </c>
      <c r="I1231" s="1">
        <v>44272</v>
      </c>
      <c r="J1231" t="s">
        <v>1430</v>
      </c>
      <c r="K1231" s="6">
        <f>IF(RIGHT(Table2[[#This Row],[21K Gold Price per Gram]],4)=" USD",VALUE(LEFT(Table2[[#This Row],[21K Gold Price per Gram]],LEN(Table2[[#This Row],[21K Gold Price per Gram]])-4)))</f>
        <v>49</v>
      </c>
    </row>
    <row r="1232" spans="1:11" x14ac:dyDescent="0.3">
      <c r="A1232" s="1">
        <v>44274</v>
      </c>
      <c r="B1232" t="s">
        <v>1065</v>
      </c>
      <c r="C1232" s="6">
        <f>IF(
    RIGHT(Table1[[#This Row],[21K Gold Price per Gram]],4)=" EGP",
    VALUE(LEFT(Table1[[#This Row],[21K Gold Price per Gram]], LEN(Table1[[#This Row],[21K Gold Price per Gram]])-4)))</f>
        <v>766.9</v>
      </c>
      <c r="I1232" s="1">
        <v>44271</v>
      </c>
      <c r="J1232" t="s">
        <v>1428</v>
      </c>
      <c r="K1232" s="6">
        <f>IF(RIGHT(Table2[[#This Row],[21K Gold Price per Gram]],4)=" USD",VALUE(LEFT(Table2[[#This Row],[21K Gold Price per Gram]],LEN(Table2[[#This Row],[21K Gold Price per Gram]])-4)))</f>
        <v>48.6</v>
      </c>
    </row>
    <row r="1233" spans="1:11" x14ac:dyDescent="0.3">
      <c r="A1233" s="1">
        <v>44273</v>
      </c>
      <c r="B1233" t="s">
        <v>1066</v>
      </c>
      <c r="C1233" s="6">
        <f>IF(
    RIGHT(Table1[[#This Row],[21K Gold Price per Gram]],4)=" EGP",
    VALUE(LEFT(Table1[[#This Row],[21K Gold Price per Gram]], LEN(Table1[[#This Row],[21K Gold Price per Gram]])-4)))</f>
        <v>767.5</v>
      </c>
      <c r="I1233" s="1">
        <v>44270</v>
      </c>
      <c r="J1233" t="s">
        <v>1428</v>
      </c>
      <c r="K1233" s="6">
        <f>IF(RIGHT(Table2[[#This Row],[21K Gold Price per Gram]],4)=" USD",VALUE(LEFT(Table2[[#This Row],[21K Gold Price per Gram]],LEN(Table2[[#This Row],[21K Gold Price per Gram]])-4)))</f>
        <v>48.6</v>
      </c>
    </row>
    <row r="1234" spans="1:11" x14ac:dyDescent="0.3">
      <c r="A1234" s="1">
        <v>44272</v>
      </c>
      <c r="B1234" t="s">
        <v>1067</v>
      </c>
      <c r="C1234" s="6">
        <f>IF(
    RIGHT(Table1[[#This Row],[21K Gold Price per Gram]],4)=" EGP",
    VALUE(LEFT(Table1[[#This Row],[21K Gold Price per Gram]], LEN(Table1[[#This Row],[21K Gold Price per Gram]])-4)))</f>
        <v>763.9</v>
      </c>
      <c r="I1234" s="1">
        <v>44269</v>
      </c>
      <c r="J1234" t="s">
        <v>1414</v>
      </c>
      <c r="K1234" s="6">
        <f>IF(RIGHT(Table2[[#This Row],[21K Gold Price per Gram]],4)=" USD",VALUE(LEFT(Table2[[#This Row],[21K Gold Price per Gram]],LEN(Table2[[#This Row],[21K Gold Price per Gram]])-4)))</f>
        <v>48.5</v>
      </c>
    </row>
    <row r="1235" spans="1:11" x14ac:dyDescent="0.3">
      <c r="A1235" s="1">
        <v>44271</v>
      </c>
      <c r="B1235" t="s">
        <v>1068</v>
      </c>
      <c r="C1235" s="6">
        <f>IF(
    RIGHT(Table1[[#This Row],[21K Gold Price per Gram]],4)=" EGP",
    VALUE(LEFT(Table1[[#This Row],[21K Gold Price per Gram]], LEN(Table1[[#This Row],[21K Gold Price per Gram]])-4)))</f>
        <v>770.3</v>
      </c>
      <c r="I1235" s="1">
        <v>44268</v>
      </c>
      <c r="J1235" t="s">
        <v>1414</v>
      </c>
      <c r="K1235" s="6">
        <f>IF(RIGHT(Table2[[#This Row],[21K Gold Price per Gram]],4)=" USD",VALUE(LEFT(Table2[[#This Row],[21K Gold Price per Gram]],LEN(Table2[[#This Row],[21K Gold Price per Gram]])-4)))</f>
        <v>48.5</v>
      </c>
    </row>
    <row r="1236" spans="1:11" x14ac:dyDescent="0.3">
      <c r="A1236" s="1">
        <v>44270</v>
      </c>
      <c r="B1236" t="s">
        <v>960</v>
      </c>
      <c r="C1236" s="6">
        <f>IF(
    RIGHT(Table1[[#This Row],[21K Gold Price per Gram]],4)=" EGP",
    VALUE(LEFT(Table1[[#This Row],[21K Gold Price per Gram]], LEN(Table1[[#This Row],[21K Gold Price per Gram]])-4)))</f>
        <v>763.2</v>
      </c>
      <c r="I1236" s="1">
        <v>44267</v>
      </c>
      <c r="J1236" t="s">
        <v>1419</v>
      </c>
      <c r="K1236" s="6">
        <f>IF(RIGHT(Table2[[#This Row],[21K Gold Price per Gram]],4)=" USD",VALUE(LEFT(Table2[[#This Row],[21K Gold Price per Gram]],LEN(Table2[[#This Row],[21K Gold Price per Gram]])-4)))</f>
        <v>48.4</v>
      </c>
    </row>
    <row r="1237" spans="1:11" x14ac:dyDescent="0.3">
      <c r="A1237" s="1">
        <v>44269</v>
      </c>
      <c r="B1237" t="s">
        <v>1067</v>
      </c>
      <c r="C1237" s="6">
        <f>IF(
    RIGHT(Table1[[#This Row],[21K Gold Price per Gram]],4)=" EGP",
    VALUE(LEFT(Table1[[#This Row],[21K Gold Price per Gram]], LEN(Table1[[#This Row],[21K Gold Price per Gram]])-4)))</f>
        <v>763.9</v>
      </c>
      <c r="I1237" s="1">
        <v>44266</v>
      </c>
      <c r="J1237" t="s">
        <v>1419</v>
      </c>
      <c r="K1237" s="6">
        <f>IF(RIGHT(Table2[[#This Row],[21K Gold Price per Gram]],4)=" USD",VALUE(LEFT(Table2[[#This Row],[21K Gold Price per Gram]],LEN(Table2[[#This Row],[21K Gold Price per Gram]])-4)))</f>
        <v>48.4</v>
      </c>
    </row>
    <row r="1238" spans="1:11" x14ac:dyDescent="0.3">
      <c r="A1238" s="1">
        <v>44268</v>
      </c>
      <c r="B1238" t="s">
        <v>1069</v>
      </c>
      <c r="C1238" s="6">
        <f>IF(
    RIGHT(Table1[[#This Row],[21K Gold Price per Gram]],4)=" EGP",
    VALUE(LEFT(Table1[[#This Row],[21K Gold Price per Gram]], LEN(Table1[[#This Row],[21K Gold Price per Gram]])-4)))</f>
        <v>761.7</v>
      </c>
      <c r="I1238" s="1">
        <v>44265</v>
      </c>
      <c r="J1238" t="s">
        <v>1419</v>
      </c>
      <c r="K1238" s="6">
        <f>IF(RIGHT(Table2[[#This Row],[21K Gold Price per Gram]],4)=" USD",VALUE(LEFT(Table2[[#This Row],[21K Gold Price per Gram]],LEN(Table2[[#This Row],[21K Gold Price per Gram]])-4)))</f>
        <v>48.4</v>
      </c>
    </row>
    <row r="1239" spans="1:11" x14ac:dyDescent="0.3">
      <c r="A1239" s="1">
        <v>44267</v>
      </c>
      <c r="B1239" t="s">
        <v>1069</v>
      </c>
      <c r="C1239" s="6">
        <f>IF(
    RIGHT(Table1[[#This Row],[21K Gold Price per Gram]],4)=" EGP",
    VALUE(LEFT(Table1[[#This Row],[21K Gold Price per Gram]], LEN(Table1[[#This Row],[21K Gold Price per Gram]])-4)))</f>
        <v>761.7</v>
      </c>
      <c r="I1239" s="1">
        <v>44264</v>
      </c>
      <c r="J1239" t="s">
        <v>1422</v>
      </c>
      <c r="K1239" s="6">
        <f>IF(RIGHT(Table2[[#This Row],[21K Gold Price per Gram]],4)=" USD",VALUE(LEFT(Table2[[#This Row],[21K Gold Price per Gram]],LEN(Table2[[#This Row],[21K Gold Price per Gram]])-4)))</f>
        <v>48.3</v>
      </c>
    </row>
    <row r="1240" spans="1:11" x14ac:dyDescent="0.3">
      <c r="A1240" s="1">
        <v>44266</v>
      </c>
      <c r="B1240" t="s">
        <v>1070</v>
      </c>
      <c r="C1240" s="6">
        <f>IF(
    RIGHT(Table1[[#This Row],[21K Gold Price per Gram]],4)=" EGP",
    VALUE(LEFT(Table1[[#This Row],[21K Gold Price per Gram]], LEN(Table1[[#This Row],[21K Gold Price per Gram]])-4)))</f>
        <v>759.4</v>
      </c>
      <c r="I1240" s="1">
        <v>44263</v>
      </c>
      <c r="J1240" t="s">
        <v>1431</v>
      </c>
      <c r="K1240" s="6">
        <f>IF(RIGHT(Table2[[#This Row],[21K Gold Price per Gram]],4)=" USD",VALUE(LEFT(Table2[[#This Row],[21K Gold Price per Gram]],LEN(Table2[[#This Row],[21K Gold Price per Gram]])-4)))</f>
        <v>47.3</v>
      </c>
    </row>
    <row r="1241" spans="1:11" x14ac:dyDescent="0.3">
      <c r="A1241" s="1">
        <v>44265</v>
      </c>
      <c r="B1241" t="s">
        <v>1071</v>
      </c>
      <c r="C1241" s="6">
        <f>IF(
    RIGHT(Table1[[#This Row],[21K Gold Price per Gram]],4)=" EGP",
    VALUE(LEFT(Table1[[#This Row],[21K Gold Price per Gram]], LEN(Table1[[#This Row],[21K Gold Price per Gram]])-4)))</f>
        <v>760.2</v>
      </c>
      <c r="I1241" s="1">
        <v>44262</v>
      </c>
      <c r="J1241" t="s">
        <v>1415</v>
      </c>
      <c r="K1241" s="6">
        <f>IF(RIGHT(Table2[[#This Row],[21K Gold Price per Gram]],4)=" USD",VALUE(LEFT(Table2[[#This Row],[21K Gold Price per Gram]],LEN(Table2[[#This Row],[21K Gold Price per Gram]])-4)))</f>
        <v>47.8</v>
      </c>
    </row>
    <row r="1242" spans="1:11" x14ac:dyDescent="0.3">
      <c r="A1242" s="1">
        <v>44264</v>
      </c>
      <c r="B1242" t="s">
        <v>1072</v>
      </c>
      <c r="C1242" s="6">
        <f>IF(
    RIGHT(Table1[[#This Row],[21K Gold Price per Gram]],4)=" EGP",
    VALUE(LEFT(Table1[[#This Row],[21K Gold Price per Gram]], LEN(Table1[[#This Row],[21K Gold Price per Gram]])-4)))</f>
        <v>761.6</v>
      </c>
      <c r="I1242" s="1">
        <v>44261</v>
      </c>
      <c r="J1242" t="s">
        <v>1415</v>
      </c>
      <c r="K1242" s="6">
        <f>IF(RIGHT(Table2[[#This Row],[21K Gold Price per Gram]],4)=" USD",VALUE(LEFT(Table2[[#This Row],[21K Gold Price per Gram]],LEN(Table2[[#This Row],[21K Gold Price per Gram]])-4)))</f>
        <v>47.8</v>
      </c>
    </row>
    <row r="1243" spans="1:11" x14ac:dyDescent="0.3">
      <c r="A1243" s="1">
        <v>44263</v>
      </c>
      <c r="B1243" t="s">
        <v>1073</v>
      </c>
      <c r="C1243" s="6">
        <f>IF(
    RIGHT(Table1[[#This Row],[21K Gold Price per Gram]],4)=" EGP",
    VALUE(LEFT(Table1[[#This Row],[21K Gold Price per Gram]], LEN(Table1[[#This Row],[21K Gold Price per Gram]])-4)))</f>
        <v>759.2</v>
      </c>
      <c r="I1243" s="1">
        <v>44260</v>
      </c>
      <c r="J1243" t="s">
        <v>1432</v>
      </c>
      <c r="K1243" s="6">
        <f>IF(RIGHT(Table2[[#This Row],[21K Gold Price per Gram]],4)=" USD",VALUE(LEFT(Table2[[#This Row],[21K Gold Price per Gram]],LEN(Table2[[#This Row],[21K Gold Price per Gram]])-4)))</f>
        <v>47.7</v>
      </c>
    </row>
    <row r="1244" spans="1:11" x14ac:dyDescent="0.3">
      <c r="A1244" s="1">
        <v>44262</v>
      </c>
      <c r="B1244" t="s">
        <v>1074</v>
      </c>
      <c r="C1244" s="6">
        <f>IF(
    RIGHT(Table1[[#This Row],[21K Gold Price per Gram]],4)=" EGP",
    VALUE(LEFT(Table1[[#This Row],[21K Gold Price per Gram]], LEN(Table1[[#This Row],[21K Gold Price per Gram]])-4)))</f>
        <v>744.3</v>
      </c>
      <c r="I1244" s="1">
        <v>44259</v>
      </c>
      <c r="J1244" t="s">
        <v>1432</v>
      </c>
      <c r="K1244" s="6">
        <f>IF(RIGHT(Table2[[#This Row],[21K Gold Price per Gram]],4)=" USD",VALUE(LEFT(Table2[[#This Row],[21K Gold Price per Gram]],LEN(Table2[[#This Row],[21K Gold Price per Gram]])-4)))</f>
        <v>47.7</v>
      </c>
    </row>
    <row r="1245" spans="1:11" x14ac:dyDescent="0.3">
      <c r="A1245" s="1">
        <v>44261</v>
      </c>
      <c r="B1245" t="s">
        <v>1075</v>
      </c>
      <c r="C1245" s="6">
        <f>IF(
    RIGHT(Table1[[#This Row],[21K Gold Price per Gram]],4)=" EGP",
    VALUE(LEFT(Table1[[#This Row],[21K Gold Price per Gram]], LEN(Table1[[#This Row],[21K Gold Price per Gram]])-4)))</f>
        <v>749.9</v>
      </c>
      <c r="I1245" s="1">
        <v>44258</v>
      </c>
      <c r="J1245" t="s">
        <v>1413</v>
      </c>
      <c r="K1245" s="6">
        <f>IF(RIGHT(Table2[[#This Row],[21K Gold Price per Gram]],4)=" USD",VALUE(LEFT(Table2[[#This Row],[21K Gold Price per Gram]],LEN(Table2[[#This Row],[21K Gold Price per Gram]])-4)))</f>
        <v>48.2</v>
      </c>
    </row>
    <row r="1246" spans="1:11" x14ac:dyDescent="0.3">
      <c r="A1246" s="1">
        <v>44260</v>
      </c>
      <c r="B1246" t="s">
        <v>1075</v>
      </c>
      <c r="C1246" s="6">
        <f>IF(
    RIGHT(Table1[[#This Row],[21K Gold Price per Gram]],4)=" EGP",
    VALUE(LEFT(Table1[[#This Row],[21K Gold Price per Gram]], LEN(Table1[[#This Row],[21K Gold Price per Gram]])-4)))</f>
        <v>749.9</v>
      </c>
      <c r="I1246" s="1">
        <v>44257</v>
      </c>
      <c r="J1246" t="s">
        <v>1392</v>
      </c>
      <c r="K1246" s="6">
        <f>IF(RIGHT(Table2[[#This Row],[21K Gold Price per Gram]],4)=" USD",VALUE(LEFT(Table2[[#This Row],[21K Gold Price per Gram]],LEN(Table2[[#This Row],[21K Gold Price per Gram]])-4)))</f>
        <v>48.8</v>
      </c>
    </row>
    <row r="1247" spans="1:11" x14ac:dyDescent="0.3">
      <c r="A1247" s="1">
        <v>44259</v>
      </c>
      <c r="B1247" t="s">
        <v>1076</v>
      </c>
      <c r="C1247" s="6">
        <f>IF(
    RIGHT(Table1[[#This Row],[21K Gold Price per Gram]],4)=" EGP",
    VALUE(LEFT(Table1[[#This Row],[21K Gold Price per Gram]], LEN(Table1[[#This Row],[21K Gold Price per Gram]])-4)))</f>
        <v>749.1</v>
      </c>
      <c r="I1247" s="1">
        <v>44256</v>
      </c>
      <c r="J1247" t="s">
        <v>1419</v>
      </c>
      <c r="K1247" s="6">
        <f>IF(RIGHT(Table2[[#This Row],[21K Gold Price per Gram]],4)=" USD",VALUE(LEFT(Table2[[#This Row],[21K Gold Price per Gram]],LEN(Table2[[#This Row],[21K Gold Price per Gram]])-4)))</f>
        <v>48.4</v>
      </c>
    </row>
    <row r="1248" spans="1:11" x14ac:dyDescent="0.3">
      <c r="A1248" s="1">
        <v>44258</v>
      </c>
      <c r="B1248" t="s">
        <v>1077</v>
      </c>
      <c r="C1248" s="6">
        <f>IF(
    RIGHT(Table1[[#This Row],[21K Gold Price per Gram]],4)=" EGP",
    VALUE(LEFT(Table1[[#This Row],[21K Gold Price per Gram]], LEN(Table1[[#This Row],[21K Gold Price per Gram]])-4)))</f>
        <v>749</v>
      </c>
      <c r="I1248" s="1">
        <v>44255</v>
      </c>
      <c r="J1248" t="s">
        <v>1421</v>
      </c>
      <c r="K1248" s="6">
        <f>IF(RIGHT(Table2[[#This Row],[21K Gold Price per Gram]],4)=" USD",VALUE(LEFT(Table2[[#This Row],[21K Gold Price per Gram]],LEN(Table2[[#This Row],[21K Gold Price per Gram]])-4)))</f>
        <v>48.7</v>
      </c>
    </row>
    <row r="1249" spans="1:11" x14ac:dyDescent="0.3">
      <c r="A1249" s="1">
        <v>44257</v>
      </c>
      <c r="B1249" t="s">
        <v>1078</v>
      </c>
      <c r="C1249" s="6">
        <f>IF(
    RIGHT(Table1[[#This Row],[21K Gold Price per Gram]],4)=" EGP",
    VALUE(LEFT(Table1[[#This Row],[21K Gold Price per Gram]], LEN(Table1[[#This Row],[21K Gold Price per Gram]])-4)))</f>
        <v>755.6</v>
      </c>
      <c r="I1249" s="1">
        <v>44254</v>
      </c>
      <c r="J1249" t="s">
        <v>1421</v>
      </c>
      <c r="K1249" s="6">
        <f>IF(RIGHT(Table2[[#This Row],[21K Gold Price per Gram]],4)=" USD",VALUE(LEFT(Table2[[#This Row],[21K Gold Price per Gram]],LEN(Table2[[#This Row],[21K Gold Price per Gram]])-4)))</f>
        <v>48.7</v>
      </c>
    </row>
    <row r="1250" spans="1:11" x14ac:dyDescent="0.3">
      <c r="A1250" s="1">
        <v>44256</v>
      </c>
      <c r="B1250" t="s">
        <v>1079</v>
      </c>
      <c r="C1250" s="6">
        <f>IF(
    RIGHT(Table1[[#This Row],[21K Gold Price per Gram]],4)=" EGP",
    VALUE(LEFT(Table1[[#This Row],[21K Gold Price per Gram]], LEN(Table1[[#This Row],[21K Gold Price per Gram]])-4)))</f>
        <v>764.6</v>
      </c>
      <c r="I1250" s="1">
        <v>44253</v>
      </c>
      <c r="J1250" t="s">
        <v>1428</v>
      </c>
      <c r="K1250" s="6">
        <f>IF(RIGHT(Table2[[#This Row],[21K Gold Price per Gram]],4)=" USD",VALUE(LEFT(Table2[[#This Row],[21K Gold Price per Gram]],LEN(Table2[[#This Row],[21K Gold Price per Gram]])-4)))</f>
        <v>48.6</v>
      </c>
    </row>
    <row r="1251" spans="1:11" x14ac:dyDescent="0.3">
      <c r="A1251" s="1">
        <v>44255</v>
      </c>
      <c r="B1251" t="s">
        <v>1080</v>
      </c>
      <c r="C1251" s="6">
        <f>IF(
    RIGHT(Table1[[#This Row],[21K Gold Price per Gram]],4)=" EGP",
    VALUE(LEFT(Table1[[#This Row],[21K Gold Price per Gram]], LEN(Table1[[#This Row],[21K Gold Price per Gram]])-4)))</f>
        <v>760.8</v>
      </c>
      <c r="I1251" s="1">
        <v>44252</v>
      </c>
      <c r="J1251" t="s">
        <v>1385</v>
      </c>
      <c r="K1251" s="6">
        <f>IF(RIGHT(Table2[[#This Row],[21K Gold Price per Gram]],4)=" USD",VALUE(LEFT(Table2[[#This Row],[21K Gold Price per Gram]],LEN(Table2[[#This Row],[21K Gold Price per Gram]])-4)))</f>
        <v>49.8</v>
      </c>
    </row>
    <row r="1252" spans="1:11" x14ac:dyDescent="0.3">
      <c r="A1252" s="1">
        <v>44254</v>
      </c>
      <c r="B1252" t="s">
        <v>1081</v>
      </c>
      <c r="C1252" s="6">
        <f>IF(
    RIGHT(Table1[[#This Row],[21K Gold Price per Gram]],4)=" EGP",
    VALUE(LEFT(Table1[[#This Row],[21K Gold Price per Gram]], LEN(Table1[[#This Row],[21K Gold Price per Gram]])-4)))</f>
        <v>765.2</v>
      </c>
      <c r="I1252" s="1">
        <v>44251</v>
      </c>
      <c r="J1252" t="s">
        <v>1380</v>
      </c>
      <c r="K1252" s="6">
        <f>IF(RIGHT(Table2[[#This Row],[21K Gold Price per Gram]],4)=" USD",VALUE(LEFT(Table2[[#This Row],[21K Gold Price per Gram]],LEN(Table2[[#This Row],[21K Gold Price per Gram]])-4)))</f>
        <v>50.5</v>
      </c>
    </row>
    <row r="1253" spans="1:11" x14ac:dyDescent="0.3">
      <c r="A1253" s="1">
        <v>44253</v>
      </c>
      <c r="B1253" t="s">
        <v>1081</v>
      </c>
      <c r="C1253" s="6">
        <f>IF(
    RIGHT(Table1[[#This Row],[21K Gold Price per Gram]],4)=" EGP",
    VALUE(LEFT(Table1[[#This Row],[21K Gold Price per Gram]], LEN(Table1[[#This Row],[21K Gold Price per Gram]])-4)))</f>
        <v>765.2</v>
      </c>
      <c r="I1253" s="1">
        <v>44250</v>
      </c>
      <c r="J1253" t="s">
        <v>1379</v>
      </c>
      <c r="K1253" s="6">
        <f>IF(RIGHT(Table2[[#This Row],[21K Gold Price per Gram]],4)=" USD",VALUE(LEFT(Table2[[#This Row],[21K Gold Price per Gram]],LEN(Table2[[#This Row],[21K Gold Price per Gram]])-4)))</f>
        <v>50.7</v>
      </c>
    </row>
    <row r="1254" spans="1:11" x14ac:dyDescent="0.3">
      <c r="A1254" s="1">
        <v>44252</v>
      </c>
      <c r="B1254" t="s">
        <v>1082</v>
      </c>
      <c r="C1254" s="6">
        <f>IF(
    RIGHT(Table1[[#This Row],[21K Gold Price per Gram]],4)=" EGP",
    VALUE(LEFT(Table1[[#This Row],[21K Gold Price per Gram]], LEN(Table1[[#This Row],[21K Gold Price per Gram]])-4)))</f>
        <v>762.4</v>
      </c>
      <c r="I1254" s="1">
        <v>44249</v>
      </c>
      <c r="J1254" t="s">
        <v>1423</v>
      </c>
      <c r="K1254" s="6">
        <f>IF(RIGHT(Table2[[#This Row],[21K Gold Price per Gram]],4)=" USD",VALUE(LEFT(Table2[[#This Row],[21K Gold Price per Gram]],LEN(Table2[[#This Row],[21K Gold Price per Gram]])-4)))</f>
        <v>50.8</v>
      </c>
    </row>
    <row r="1255" spans="1:11" x14ac:dyDescent="0.3">
      <c r="A1255" s="1">
        <v>44251</v>
      </c>
      <c r="B1255" t="s">
        <v>903</v>
      </c>
      <c r="C1255" s="6">
        <f>IF(
    RIGHT(Table1[[#This Row],[21K Gold Price per Gram]],4)=" EGP",
    VALUE(LEFT(Table1[[#This Row],[21K Gold Price per Gram]], LEN(Table1[[#This Row],[21K Gold Price per Gram]])-4)))</f>
        <v>781.4</v>
      </c>
      <c r="I1255" s="1">
        <v>44248</v>
      </c>
      <c r="J1255" t="s">
        <v>1427</v>
      </c>
      <c r="K1255" s="6">
        <f>IF(RIGHT(Table2[[#This Row],[21K Gold Price per Gram]],4)=" USD",VALUE(LEFT(Table2[[#This Row],[21K Gold Price per Gram]],LEN(Table2[[#This Row],[21K Gold Price per Gram]])-4)))</f>
        <v>50.1</v>
      </c>
    </row>
    <row r="1256" spans="1:11" x14ac:dyDescent="0.3">
      <c r="A1256" s="1">
        <v>44250</v>
      </c>
      <c r="B1256" t="s">
        <v>828</v>
      </c>
      <c r="C1256" s="6">
        <f>IF(
    RIGHT(Table1[[#This Row],[21K Gold Price per Gram]],4)=" EGP",
    VALUE(LEFT(Table1[[#This Row],[21K Gold Price per Gram]], LEN(Table1[[#This Row],[21K Gold Price per Gram]])-4)))</f>
        <v>791.9</v>
      </c>
      <c r="I1256" s="1">
        <v>44247</v>
      </c>
      <c r="J1256" t="s">
        <v>1427</v>
      </c>
      <c r="K1256" s="6">
        <f>IF(RIGHT(Table2[[#This Row],[21K Gold Price per Gram]],4)=" USD",VALUE(LEFT(Table2[[#This Row],[21K Gold Price per Gram]],LEN(Table2[[#This Row],[21K Gold Price per Gram]])-4)))</f>
        <v>50.1</v>
      </c>
    </row>
    <row r="1257" spans="1:11" x14ac:dyDescent="0.3">
      <c r="A1257" s="1">
        <v>44249</v>
      </c>
      <c r="B1257" t="s">
        <v>861</v>
      </c>
      <c r="C1257" s="6">
        <f>IF(
    RIGHT(Table1[[#This Row],[21K Gold Price per Gram]],4)=" EGP",
    VALUE(LEFT(Table1[[#This Row],[21K Gold Price per Gram]], LEN(Table1[[#This Row],[21K Gold Price per Gram]])-4)))</f>
        <v>794.8</v>
      </c>
      <c r="I1257" s="1">
        <v>44246</v>
      </c>
      <c r="J1257" t="s">
        <v>1383</v>
      </c>
      <c r="K1257" s="6">
        <f>IF(RIGHT(Table2[[#This Row],[21K Gold Price per Gram]],4)=" USD",VALUE(LEFT(Table2[[#This Row],[21K Gold Price per Gram]],LEN(Table2[[#This Row],[21K Gold Price per Gram]])-4)))</f>
        <v>50</v>
      </c>
    </row>
    <row r="1258" spans="1:11" x14ac:dyDescent="0.3">
      <c r="A1258" s="1">
        <v>44248</v>
      </c>
      <c r="B1258" t="s">
        <v>1083</v>
      </c>
      <c r="C1258" s="6">
        <f>IF(
    RIGHT(Table1[[#This Row],[21K Gold Price per Gram]],4)=" EGP",
    VALUE(LEFT(Table1[[#This Row],[21K Gold Price per Gram]], LEN(Table1[[#This Row],[21K Gold Price per Gram]])-4)))</f>
        <v>796</v>
      </c>
      <c r="I1258" s="1">
        <v>44245</v>
      </c>
      <c r="J1258" t="s">
        <v>1394</v>
      </c>
      <c r="K1258" s="6">
        <f>IF(RIGHT(Table2[[#This Row],[21K Gold Price per Gram]],4)=" USD",VALUE(LEFT(Table2[[#This Row],[21K Gold Price per Gram]],LEN(Table2[[#This Row],[21K Gold Price per Gram]])-4)))</f>
        <v>49.9</v>
      </c>
    </row>
    <row r="1259" spans="1:11" x14ac:dyDescent="0.3">
      <c r="A1259" s="1">
        <v>44247</v>
      </c>
      <c r="B1259" t="s">
        <v>867</v>
      </c>
      <c r="C1259" s="6">
        <f>IF(
    RIGHT(Table1[[#This Row],[21K Gold Price per Gram]],4)=" EGP",
    VALUE(LEFT(Table1[[#This Row],[21K Gold Price per Gram]], LEN(Table1[[#This Row],[21K Gold Price per Gram]])-4)))</f>
        <v>783.8</v>
      </c>
      <c r="I1259" s="1">
        <v>44244</v>
      </c>
      <c r="J1259" t="s">
        <v>1385</v>
      </c>
      <c r="K1259" s="6">
        <f>IF(RIGHT(Table2[[#This Row],[21K Gold Price per Gram]],4)=" USD",VALUE(LEFT(Table2[[#This Row],[21K Gold Price per Gram]],LEN(Table2[[#This Row],[21K Gold Price per Gram]])-4)))</f>
        <v>49.8</v>
      </c>
    </row>
    <row r="1260" spans="1:11" x14ac:dyDescent="0.3">
      <c r="A1260" s="1">
        <v>44246</v>
      </c>
      <c r="B1260" t="s">
        <v>867</v>
      </c>
      <c r="C1260" s="6">
        <f>IF(
    RIGHT(Table1[[#This Row],[21K Gold Price per Gram]],4)=" EGP",
    VALUE(LEFT(Table1[[#This Row],[21K Gold Price per Gram]], LEN(Table1[[#This Row],[21K Gold Price per Gram]])-4)))</f>
        <v>783.8</v>
      </c>
      <c r="I1260" s="1">
        <v>44243</v>
      </c>
      <c r="J1260" t="s">
        <v>1382</v>
      </c>
      <c r="K1260" s="6">
        <f>IF(RIGHT(Table2[[#This Row],[21K Gold Price per Gram]],4)=" USD",VALUE(LEFT(Table2[[#This Row],[21K Gold Price per Gram]],LEN(Table2[[#This Row],[21K Gold Price per Gram]])-4)))</f>
        <v>50.4</v>
      </c>
    </row>
    <row r="1261" spans="1:11" x14ac:dyDescent="0.3">
      <c r="A1261" s="1">
        <v>44245</v>
      </c>
      <c r="B1261" t="s">
        <v>1084</v>
      </c>
      <c r="C1261" s="6">
        <f>IF(
    RIGHT(Table1[[#This Row],[21K Gold Price per Gram]],4)=" EGP",
    VALUE(LEFT(Table1[[#This Row],[21K Gold Price per Gram]], LEN(Table1[[#This Row],[21K Gold Price per Gram]])-4)))</f>
        <v>782</v>
      </c>
      <c r="I1261" s="1">
        <v>44242</v>
      </c>
      <c r="J1261" t="s">
        <v>1353</v>
      </c>
      <c r="K1261" s="6">
        <f>IF(RIGHT(Table2[[#This Row],[21K Gold Price per Gram]],4)=" USD",VALUE(LEFT(Table2[[#This Row],[21K Gold Price per Gram]],LEN(Table2[[#This Row],[21K Gold Price per Gram]])-4)))</f>
        <v>51.1</v>
      </c>
    </row>
    <row r="1262" spans="1:11" x14ac:dyDescent="0.3">
      <c r="A1262" s="1">
        <v>44244</v>
      </c>
      <c r="B1262" t="s">
        <v>1038</v>
      </c>
      <c r="C1262" s="6">
        <f>IF(
    RIGHT(Table1[[#This Row],[21K Gold Price per Gram]],4)=" EGP",
    VALUE(LEFT(Table1[[#This Row],[21K Gold Price per Gram]], LEN(Table1[[#This Row],[21K Gold Price per Gram]])-4)))</f>
        <v>780.7</v>
      </c>
      <c r="I1262" s="1">
        <v>44241</v>
      </c>
      <c r="J1262" t="s">
        <v>1354</v>
      </c>
      <c r="K1262" s="6">
        <f>IF(RIGHT(Table2[[#This Row],[21K Gold Price per Gram]],4)=" USD",VALUE(LEFT(Table2[[#This Row],[21K Gold Price per Gram]],LEN(Table2[[#This Row],[21K Gold Price per Gram]])-4)))</f>
        <v>51.2</v>
      </c>
    </row>
    <row r="1263" spans="1:11" x14ac:dyDescent="0.3">
      <c r="A1263" s="1">
        <v>44243</v>
      </c>
      <c r="B1263" t="s">
        <v>1085</v>
      </c>
      <c r="C1263" s="6">
        <f>IF(
    RIGHT(Table1[[#This Row],[21K Gold Price per Gram]],4)=" EGP",
    VALUE(LEFT(Table1[[#This Row],[21K Gold Price per Gram]], LEN(Table1[[#This Row],[21K Gold Price per Gram]])-4)))</f>
        <v>778.2</v>
      </c>
      <c r="I1263" s="1">
        <v>44240</v>
      </c>
      <c r="J1263" t="s">
        <v>1354</v>
      </c>
      <c r="K1263" s="6">
        <f>IF(RIGHT(Table2[[#This Row],[21K Gold Price per Gram]],4)=" USD",VALUE(LEFT(Table2[[#This Row],[21K Gold Price per Gram]],LEN(Table2[[#This Row],[21K Gold Price per Gram]])-4)))</f>
        <v>51.2</v>
      </c>
    </row>
    <row r="1264" spans="1:11" x14ac:dyDescent="0.3">
      <c r="A1264" s="1">
        <v>44242</v>
      </c>
      <c r="B1264" t="s">
        <v>1086</v>
      </c>
      <c r="C1264" s="6">
        <f>IF(
    RIGHT(Table1[[#This Row],[21K Gold Price per Gram]],4)=" EGP",
    VALUE(LEFT(Table1[[#This Row],[21K Gold Price per Gram]], LEN(Table1[[#This Row],[21K Gold Price per Gram]])-4)))</f>
        <v>787.4</v>
      </c>
      <c r="I1264" s="1">
        <v>44239</v>
      </c>
      <c r="J1264" t="s">
        <v>1353</v>
      </c>
      <c r="K1264" s="6">
        <f>IF(RIGHT(Table2[[#This Row],[21K Gold Price per Gram]],4)=" USD",VALUE(LEFT(Table2[[#This Row],[21K Gold Price per Gram]],LEN(Table2[[#This Row],[21K Gold Price per Gram]])-4)))</f>
        <v>51.1</v>
      </c>
    </row>
    <row r="1265" spans="1:11" x14ac:dyDescent="0.3">
      <c r="A1265" s="1">
        <v>44241</v>
      </c>
      <c r="B1265" t="s">
        <v>1087</v>
      </c>
      <c r="C1265" s="6">
        <f>IF(
    RIGHT(Table1[[#This Row],[21K Gold Price per Gram]],4)=" EGP",
    VALUE(LEFT(Table1[[#This Row],[21K Gold Price per Gram]], LEN(Table1[[#This Row],[21K Gold Price per Gram]])-4)))</f>
        <v>798</v>
      </c>
      <c r="I1265" s="1">
        <v>44238</v>
      </c>
      <c r="J1265" t="s">
        <v>1354</v>
      </c>
      <c r="K1265" s="6">
        <f>IF(RIGHT(Table2[[#This Row],[21K Gold Price per Gram]],4)=" USD",VALUE(LEFT(Table2[[#This Row],[21K Gold Price per Gram]],LEN(Table2[[#This Row],[21K Gold Price per Gram]])-4)))</f>
        <v>51.2</v>
      </c>
    </row>
    <row r="1266" spans="1:11" x14ac:dyDescent="0.3">
      <c r="A1266" s="1">
        <v>44240</v>
      </c>
      <c r="B1266" t="s">
        <v>1088</v>
      </c>
      <c r="C1266" s="6">
        <f>IF(
    RIGHT(Table1[[#This Row],[21K Gold Price per Gram]],4)=" EGP",
    VALUE(LEFT(Table1[[#This Row],[21K Gold Price per Gram]], LEN(Table1[[#This Row],[21K Gold Price per Gram]])-4)))</f>
        <v>800.5</v>
      </c>
      <c r="I1266" s="1">
        <v>44237</v>
      </c>
      <c r="J1266" t="s">
        <v>1377</v>
      </c>
      <c r="K1266" s="6">
        <f>IF(RIGHT(Table2[[#This Row],[21K Gold Price per Gram]],4)=" USD",VALUE(LEFT(Table2[[#This Row],[21K Gold Price per Gram]],LEN(Table2[[#This Row],[21K Gold Price per Gram]])-4)))</f>
        <v>51.7</v>
      </c>
    </row>
    <row r="1267" spans="1:11" x14ac:dyDescent="0.3">
      <c r="A1267" s="1">
        <v>44239</v>
      </c>
      <c r="B1267" t="s">
        <v>1088</v>
      </c>
      <c r="C1267" s="6">
        <f>IF(
    RIGHT(Table1[[#This Row],[21K Gold Price per Gram]],4)=" EGP",
    VALUE(LEFT(Table1[[#This Row],[21K Gold Price per Gram]], LEN(Table1[[#This Row],[21K Gold Price per Gram]])-4)))</f>
        <v>800.5</v>
      </c>
      <c r="I1267" s="1">
        <v>44236</v>
      </c>
      <c r="J1267" t="s">
        <v>1375</v>
      </c>
      <c r="K1267" s="6">
        <f>IF(RIGHT(Table2[[#This Row],[21K Gold Price per Gram]],4)=" USD",VALUE(LEFT(Table2[[#This Row],[21K Gold Price per Gram]],LEN(Table2[[#This Row],[21K Gold Price per Gram]])-4)))</f>
        <v>51.6</v>
      </c>
    </row>
    <row r="1268" spans="1:11" x14ac:dyDescent="0.3">
      <c r="A1268" s="1">
        <v>44238</v>
      </c>
      <c r="B1268" t="s">
        <v>1087</v>
      </c>
      <c r="C1268" s="6">
        <f>IF(
    RIGHT(Table1[[#This Row],[21K Gold Price per Gram]],4)=" EGP",
    VALUE(LEFT(Table1[[#This Row],[21K Gold Price per Gram]], LEN(Table1[[#This Row],[21K Gold Price per Gram]])-4)))</f>
        <v>798</v>
      </c>
      <c r="I1268" s="1">
        <v>44235</v>
      </c>
      <c r="J1268" t="s">
        <v>1351</v>
      </c>
      <c r="K1268" s="6">
        <f>IF(RIGHT(Table2[[#This Row],[21K Gold Price per Gram]],4)=" USD",VALUE(LEFT(Table2[[#This Row],[21K Gold Price per Gram]],LEN(Table2[[#This Row],[21K Gold Price per Gram]])-4)))</f>
        <v>51.5</v>
      </c>
    </row>
    <row r="1269" spans="1:11" x14ac:dyDescent="0.3">
      <c r="A1269" s="1">
        <v>44237</v>
      </c>
      <c r="B1269" t="s">
        <v>967</v>
      </c>
      <c r="C1269" s="6">
        <f>IF(
    RIGHT(Table1[[#This Row],[21K Gold Price per Gram]],4)=" EGP",
    VALUE(LEFT(Table1[[#This Row],[21K Gold Price per Gram]], LEN(Table1[[#This Row],[21K Gold Price per Gram]])-4)))</f>
        <v>800.6</v>
      </c>
      <c r="I1269" s="1">
        <v>44234</v>
      </c>
      <c r="J1269" t="s">
        <v>1372</v>
      </c>
      <c r="K1269" s="6">
        <f>IF(RIGHT(Table2[[#This Row],[21K Gold Price per Gram]],4)=" USD",VALUE(LEFT(Table2[[#This Row],[21K Gold Price per Gram]],LEN(Table2[[#This Row],[21K Gold Price per Gram]])-4)))</f>
        <v>51</v>
      </c>
    </row>
    <row r="1270" spans="1:11" x14ac:dyDescent="0.3">
      <c r="A1270" s="1">
        <v>44236</v>
      </c>
      <c r="B1270" t="s">
        <v>1089</v>
      </c>
      <c r="C1270" s="6">
        <f>IF(
    RIGHT(Table1[[#This Row],[21K Gold Price per Gram]],4)=" EGP",
    VALUE(LEFT(Table1[[#This Row],[21K Gold Price per Gram]], LEN(Table1[[#This Row],[21K Gold Price per Gram]])-4)))</f>
        <v>810.3</v>
      </c>
      <c r="I1270" s="1">
        <v>44233</v>
      </c>
      <c r="J1270" t="s">
        <v>1372</v>
      </c>
      <c r="K1270" s="6">
        <f>IF(RIGHT(Table2[[#This Row],[21K Gold Price per Gram]],4)=" USD",VALUE(LEFT(Table2[[#This Row],[21K Gold Price per Gram]],LEN(Table2[[#This Row],[21K Gold Price per Gram]])-4)))</f>
        <v>51</v>
      </c>
    </row>
    <row r="1271" spans="1:11" x14ac:dyDescent="0.3">
      <c r="A1271" s="1">
        <v>44235</v>
      </c>
      <c r="B1271" t="s">
        <v>1090</v>
      </c>
      <c r="C1271" s="6">
        <f>IF(
    RIGHT(Table1[[#This Row],[21K Gold Price per Gram]],4)=" EGP",
    VALUE(LEFT(Table1[[#This Row],[21K Gold Price per Gram]], LEN(Table1[[#This Row],[21K Gold Price per Gram]])-4)))</f>
        <v>808.3</v>
      </c>
      <c r="I1271" s="1">
        <v>44232</v>
      </c>
      <c r="J1271" t="s">
        <v>1376</v>
      </c>
      <c r="K1271" s="6">
        <f>IF(RIGHT(Table2[[#This Row],[21K Gold Price per Gram]],4)=" USD",VALUE(LEFT(Table2[[#This Row],[21K Gold Price per Gram]],LEN(Table2[[#This Row],[21K Gold Price per Gram]])-4)))</f>
        <v>50.9</v>
      </c>
    </row>
    <row r="1272" spans="1:11" x14ac:dyDescent="0.3">
      <c r="A1272" s="1">
        <v>44234</v>
      </c>
      <c r="B1272" t="s">
        <v>939</v>
      </c>
      <c r="C1272" s="6">
        <f>IF(
    RIGHT(Table1[[#This Row],[21K Gold Price per Gram]],4)=" EGP",
    VALUE(LEFT(Table1[[#This Row],[21K Gold Price per Gram]], LEN(Table1[[#This Row],[21K Gold Price per Gram]])-4)))</f>
        <v>806.1</v>
      </c>
      <c r="I1272" s="1">
        <v>44231</v>
      </c>
      <c r="J1272" t="s">
        <v>1382</v>
      </c>
      <c r="K1272" s="6">
        <f>IF(RIGHT(Table2[[#This Row],[21K Gold Price per Gram]],4)=" USD",VALUE(LEFT(Table2[[#This Row],[21K Gold Price per Gram]],LEN(Table2[[#This Row],[21K Gold Price per Gram]])-4)))</f>
        <v>50.4</v>
      </c>
    </row>
    <row r="1273" spans="1:11" x14ac:dyDescent="0.3">
      <c r="A1273" s="1">
        <v>44233</v>
      </c>
      <c r="B1273" t="s">
        <v>977</v>
      </c>
      <c r="C1273" s="6">
        <f>IF(
    RIGHT(Table1[[#This Row],[21K Gold Price per Gram]],4)=" EGP",
    VALUE(LEFT(Table1[[#This Row],[21K Gold Price per Gram]], LEN(Table1[[#This Row],[21K Gold Price per Gram]])-4)))</f>
        <v>799.1</v>
      </c>
      <c r="I1273" s="1">
        <v>44230</v>
      </c>
      <c r="J1273" t="s">
        <v>1351</v>
      </c>
      <c r="K1273" s="6">
        <f>IF(RIGHT(Table2[[#This Row],[21K Gold Price per Gram]],4)=" USD",VALUE(LEFT(Table2[[#This Row],[21K Gold Price per Gram]],LEN(Table2[[#This Row],[21K Gold Price per Gram]])-4)))</f>
        <v>51.5</v>
      </c>
    </row>
    <row r="1274" spans="1:11" x14ac:dyDescent="0.3">
      <c r="A1274" s="1">
        <v>44232</v>
      </c>
      <c r="B1274" t="s">
        <v>977</v>
      </c>
      <c r="C1274" s="6">
        <f>IF(
    RIGHT(Table1[[#This Row],[21K Gold Price per Gram]],4)=" EGP",
    VALUE(LEFT(Table1[[#This Row],[21K Gold Price per Gram]], LEN(Table1[[#This Row],[21K Gold Price per Gram]])-4)))</f>
        <v>799.1</v>
      </c>
      <c r="I1274" s="1">
        <v>44229</v>
      </c>
      <c r="J1274" t="s">
        <v>1375</v>
      </c>
      <c r="K1274" s="6">
        <f>IF(RIGHT(Table2[[#This Row],[21K Gold Price per Gram]],4)=" USD",VALUE(LEFT(Table2[[#This Row],[21K Gold Price per Gram]],LEN(Table2[[#This Row],[21K Gold Price per Gram]])-4)))</f>
        <v>51.6</v>
      </c>
    </row>
    <row r="1275" spans="1:11" x14ac:dyDescent="0.3">
      <c r="A1275" s="1">
        <v>44231</v>
      </c>
      <c r="B1275" t="s">
        <v>1087</v>
      </c>
      <c r="C1275" s="6">
        <f>IF(
    RIGHT(Table1[[#This Row],[21K Gold Price per Gram]],4)=" EGP",
    VALUE(LEFT(Table1[[#This Row],[21K Gold Price per Gram]], LEN(Table1[[#This Row],[21K Gold Price per Gram]])-4)))</f>
        <v>798</v>
      </c>
      <c r="I1275" s="1">
        <v>44228</v>
      </c>
      <c r="J1275" t="s">
        <v>1426</v>
      </c>
      <c r="K1275" s="6">
        <f>IF(RIGHT(Table2[[#This Row],[21K Gold Price per Gram]],4)=" USD",VALUE(LEFT(Table2[[#This Row],[21K Gold Price per Gram]],LEN(Table2[[#This Row],[21K Gold Price per Gram]])-4)))</f>
        <v>52.2</v>
      </c>
    </row>
    <row r="1276" spans="1:11" x14ac:dyDescent="0.3">
      <c r="A1276" s="1">
        <v>44230</v>
      </c>
      <c r="B1276" t="s">
        <v>891</v>
      </c>
      <c r="C1276" s="6">
        <f>IF(
    RIGHT(Table1[[#This Row],[21K Gold Price per Gram]],4)=" EGP",
    VALUE(LEFT(Table1[[#This Row],[21K Gold Price per Gram]], LEN(Table1[[#This Row],[21K Gold Price per Gram]])-4)))</f>
        <v>790.9</v>
      </c>
      <c r="I1276" s="1">
        <v>44227</v>
      </c>
      <c r="J1276" t="s">
        <v>1356</v>
      </c>
      <c r="K1276" s="6">
        <f>IF(RIGHT(Table2[[#This Row],[21K Gold Price per Gram]],4)=" USD",VALUE(LEFT(Table2[[#This Row],[21K Gold Price per Gram]],LEN(Table2[[#This Row],[21K Gold Price per Gram]])-4)))</f>
        <v>51.9</v>
      </c>
    </row>
    <row r="1277" spans="1:11" x14ac:dyDescent="0.3">
      <c r="A1277" s="1">
        <v>44229</v>
      </c>
      <c r="B1277" t="s">
        <v>1091</v>
      </c>
      <c r="C1277" s="6">
        <f>IF(
    RIGHT(Table1[[#This Row],[21K Gold Price per Gram]],4)=" EGP",
    VALUE(LEFT(Table1[[#This Row],[21K Gold Price per Gram]], LEN(Table1[[#This Row],[21K Gold Price per Gram]])-4)))</f>
        <v>809.3</v>
      </c>
      <c r="I1277" s="1">
        <v>44226</v>
      </c>
      <c r="J1277" t="s">
        <v>1356</v>
      </c>
      <c r="K1277" s="6">
        <f>IF(RIGHT(Table2[[#This Row],[21K Gold Price per Gram]],4)=" USD",VALUE(LEFT(Table2[[#This Row],[21K Gold Price per Gram]],LEN(Table2[[#This Row],[21K Gold Price per Gram]])-4)))</f>
        <v>51.9</v>
      </c>
    </row>
    <row r="1278" spans="1:11" x14ac:dyDescent="0.3">
      <c r="A1278" s="1">
        <v>44228</v>
      </c>
      <c r="B1278" t="s">
        <v>833</v>
      </c>
      <c r="C1278" s="6">
        <f>IF(
    RIGHT(Table1[[#This Row],[21K Gold Price per Gram]],4)=" EGP",
    VALUE(LEFT(Table1[[#This Row],[21K Gold Price per Gram]], LEN(Table1[[#This Row],[21K Gold Price per Gram]])-4)))</f>
        <v>811.4</v>
      </c>
      <c r="I1278" s="1">
        <v>44225</v>
      </c>
      <c r="J1278" t="s">
        <v>1356</v>
      </c>
      <c r="K1278" s="6">
        <f>IF(RIGHT(Table2[[#This Row],[21K Gold Price per Gram]],4)=" USD",VALUE(LEFT(Table2[[#This Row],[21K Gold Price per Gram]],LEN(Table2[[#This Row],[21K Gold Price per Gram]])-4)))</f>
        <v>51.9</v>
      </c>
    </row>
    <row r="1279" spans="1:11" x14ac:dyDescent="0.3">
      <c r="A1279" s="1">
        <v>44227</v>
      </c>
      <c r="B1279" t="s">
        <v>1092</v>
      </c>
      <c r="C1279" s="6">
        <f>IF(
    RIGHT(Table1[[#This Row],[21K Gold Price per Gram]],4)=" EGP",
    VALUE(LEFT(Table1[[#This Row],[21K Gold Price per Gram]], LEN(Table1[[#This Row],[21K Gold Price per Gram]])-4)))</f>
        <v>821.7</v>
      </c>
      <c r="I1279" s="1">
        <v>44224</v>
      </c>
      <c r="J1279" t="s">
        <v>1373</v>
      </c>
      <c r="K1279" s="6">
        <f>IF(RIGHT(Table2[[#This Row],[21K Gold Price per Gram]],4)=" USD",VALUE(LEFT(Table2[[#This Row],[21K Gold Price per Gram]],LEN(Table2[[#This Row],[21K Gold Price per Gram]])-4)))</f>
        <v>51.8</v>
      </c>
    </row>
    <row r="1280" spans="1:11" x14ac:dyDescent="0.3">
      <c r="A1280" s="1">
        <v>44226</v>
      </c>
      <c r="B1280" t="s">
        <v>1093</v>
      </c>
      <c r="C1280" s="6">
        <f>IF(
    RIGHT(Table1[[#This Row],[21K Gold Price per Gram]],4)=" EGP",
    VALUE(LEFT(Table1[[#This Row],[21K Gold Price per Gram]], LEN(Table1[[#This Row],[21K Gold Price per Gram]])-4)))</f>
        <v>815.6</v>
      </c>
      <c r="I1280" s="1">
        <v>44223</v>
      </c>
      <c r="J1280" t="s">
        <v>1377</v>
      </c>
      <c r="K1280" s="6">
        <f>IF(RIGHT(Table2[[#This Row],[21K Gold Price per Gram]],4)=" USD",VALUE(LEFT(Table2[[#This Row],[21K Gold Price per Gram]],LEN(Table2[[#This Row],[21K Gold Price per Gram]])-4)))</f>
        <v>51.7</v>
      </c>
    </row>
    <row r="1281" spans="1:11" x14ac:dyDescent="0.3">
      <c r="A1281" s="1">
        <v>44225</v>
      </c>
      <c r="B1281" t="s">
        <v>1093</v>
      </c>
      <c r="C1281" s="6">
        <f>IF(
    RIGHT(Table1[[#This Row],[21K Gold Price per Gram]],4)=" EGP",
    VALUE(LEFT(Table1[[#This Row],[21K Gold Price per Gram]], LEN(Table1[[#This Row],[21K Gold Price per Gram]])-4)))</f>
        <v>815.6</v>
      </c>
      <c r="I1281" s="1">
        <v>44222</v>
      </c>
      <c r="J1281" t="s">
        <v>1378</v>
      </c>
      <c r="K1281" s="6">
        <f>IF(RIGHT(Table2[[#This Row],[21K Gold Price per Gram]],4)=" USD",VALUE(LEFT(Table2[[#This Row],[21K Gold Price per Gram]],LEN(Table2[[#This Row],[21K Gold Price per Gram]])-4)))</f>
        <v>52</v>
      </c>
    </row>
    <row r="1282" spans="1:11" x14ac:dyDescent="0.3">
      <c r="A1282" s="1">
        <v>44224</v>
      </c>
      <c r="B1282" t="s">
        <v>1094</v>
      </c>
      <c r="C1282" s="6">
        <f>IF(
    RIGHT(Table1[[#This Row],[21K Gold Price per Gram]],4)=" EGP",
    VALUE(LEFT(Table1[[#This Row],[21K Gold Price per Gram]], LEN(Table1[[#This Row],[21K Gold Price per Gram]])-4)))</f>
        <v>816</v>
      </c>
      <c r="I1282" s="1">
        <v>44221</v>
      </c>
      <c r="J1282" t="s">
        <v>1374</v>
      </c>
      <c r="K1282" s="6">
        <f>IF(RIGHT(Table2[[#This Row],[21K Gold Price per Gram]],4)=" USD",VALUE(LEFT(Table2[[#This Row],[21K Gold Price per Gram]],LEN(Table2[[#This Row],[21K Gold Price per Gram]])-4)))</f>
        <v>52.1</v>
      </c>
    </row>
    <row r="1283" spans="1:11" x14ac:dyDescent="0.3">
      <c r="A1283" s="1">
        <v>44223</v>
      </c>
      <c r="B1283" t="s">
        <v>836</v>
      </c>
      <c r="C1283" s="6">
        <f>IF(
    RIGHT(Table1[[#This Row],[21K Gold Price per Gram]],4)=" EGP",
    VALUE(LEFT(Table1[[#This Row],[21K Gold Price per Gram]], LEN(Table1[[#This Row],[21K Gold Price per Gram]])-4)))</f>
        <v>813.5</v>
      </c>
      <c r="I1283" s="1">
        <v>44220</v>
      </c>
      <c r="J1283" t="s">
        <v>1374</v>
      </c>
      <c r="K1283" s="6">
        <f>IF(RIGHT(Table2[[#This Row],[21K Gold Price per Gram]],4)=" USD",VALUE(LEFT(Table2[[#This Row],[21K Gold Price per Gram]],LEN(Table2[[#This Row],[21K Gold Price per Gram]])-4)))</f>
        <v>52.1</v>
      </c>
    </row>
    <row r="1284" spans="1:11" x14ac:dyDescent="0.3">
      <c r="A1284" s="1">
        <v>44222</v>
      </c>
      <c r="B1284" t="s">
        <v>1095</v>
      </c>
      <c r="C1284" s="6">
        <f>IF(
    RIGHT(Table1[[#This Row],[21K Gold Price per Gram]],4)=" EGP",
    VALUE(LEFT(Table1[[#This Row],[21K Gold Price per Gram]], LEN(Table1[[#This Row],[21K Gold Price per Gram]])-4)))</f>
        <v>812.3</v>
      </c>
      <c r="I1284" s="1">
        <v>44219</v>
      </c>
      <c r="J1284" t="s">
        <v>1374</v>
      </c>
      <c r="K1284" s="6">
        <f>IF(RIGHT(Table2[[#This Row],[21K Gold Price per Gram]],4)=" USD",VALUE(LEFT(Table2[[#This Row],[21K Gold Price per Gram]],LEN(Table2[[#This Row],[21K Gold Price per Gram]])-4)))</f>
        <v>52.1</v>
      </c>
    </row>
    <row r="1285" spans="1:11" x14ac:dyDescent="0.3">
      <c r="A1285" s="1">
        <v>44221</v>
      </c>
      <c r="B1285" t="s">
        <v>1096</v>
      </c>
      <c r="C1285" s="6">
        <f>IF(
    RIGHT(Table1[[#This Row],[21K Gold Price per Gram]],4)=" EGP",
    VALUE(LEFT(Table1[[#This Row],[21K Gold Price per Gram]], LEN(Table1[[#This Row],[21K Gold Price per Gram]])-4)))</f>
        <v>818.2</v>
      </c>
      <c r="I1285" s="1">
        <v>44218</v>
      </c>
      <c r="J1285" t="s">
        <v>1374</v>
      </c>
      <c r="K1285" s="6">
        <f>IF(RIGHT(Table2[[#This Row],[21K Gold Price per Gram]],4)=" USD",VALUE(LEFT(Table2[[#This Row],[21K Gold Price per Gram]],LEN(Table2[[#This Row],[21K Gold Price per Gram]])-4)))</f>
        <v>52.1</v>
      </c>
    </row>
    <row r="1286" spans="1:11" x14ac:dyDescent="0.3">
      <c r="A1286" s="1">
        <v>44220</v>
      </c>
      <c r="B1286" t="s">
        <v>1097</v>
      </c>
      <c r="C1286" s="6">
        <f>IF(
    RIGHT(Table1[[#This Row],[21K Gold Price per Gram]],4)=" EGP",
    VALUE(LEFT(Table1[[#This Row],[21K Gold Price per Gram]], LEN(Table1[[#This Row],[21K Gold Price per Gram]])-4)))</f>
        <v>818.6</v>
      </c>
      <c r="I1286" s="1">
        <v>44217</v>
      </c>
      <c r="J1286" t="s">
        <v>1348</v>
      </c>
      <c r="K1286" s="6">
        <f>IF(RIGHT(Table2[[#This Row],[21K Gold Price per Gram]],4)=" USD",VALUE(LEFT(Table2[[#This Row],[21K Gold Price per Gram]],LEN(Table2[[#This Row],[21K Gold Price per Gram]])-4)))</f>
        <v>52.5</v>
      </c>
    </row>
    <row r="1287" spans="1:11" x14ac:dyDescent="0.3">
      <c r="A1287" s="1">
        <v>44219</v>
      </c>
      <c r="B1287" t="s">
        <v>1098</v>
      </c>
      <c r="C1287" s="6">
        <f>IF(
    RIGHT(Table1[[#This Row],[21K Gold Price per Gram]],4)=" EGP",
    VALUE(LEFT(Table1[[#This Row],[21K Gold Price per Gram]], LEN(Table1[[#This Row],[21K Gold Price per Gram]])-4)))</f>
        <v>818.8</v>
      </c>
      <c r="I1287" s="1">
        <v>44216</v>
      </c>
      <c r="J1287" t="s">
        <v>1348</v>
      </c>
      <c r="K1287" s="6">
        <f>IF(RIGHT(Table2[[#This Row],[21K Gold Price per Gram]],4)=" USD",VALUE(LEFT(Table2[[#This Row],[21K Gold Price per Gram]],LEN(Table2[[#This Row],[21K Gold Price per Gram]])-4)))</f>
        <v>52.5</v>
      </c>
    </row>
    <row r="1288" spans="1:11" x14ac:dyDescent="0.3">
      <c r="A1288" s="1">
        <v>44218</v>
      </c>
      <c r="B1288" t="s">
        <v>1098</v>
      </c>
      <c r="C1288" s="6">
        <f>IF(
    RIGHT(Table1[[#This Row],[21K Gold Price per Gram]],4)=" EGP",
    VALUE(LEFT(Table1[[#This Row],[21K Gold Price per Gram]], LEN(Table1[[#This Row],[21K Gold Price per Gram]])-4)))</f>
        <v>818.8</v>
      </c>
      <c r="I1288" s="1">
        <v>44215</v>
      </c>
      <c r="J1288" t="s">
        <v>1377</v>
      </c>
      <c r="K1288" s="6">
        <f>IF(RIGHT(Table2[[#This Row],[21K Gold Price per Gram]],4)=" USD",VALUE(LEFT(Table2[[#This Row],[21K Gold Price per Gram]],LEN(Table2[[#This Row],[21K Gold Price per Gram]])-4)))</f>
        <v>51.7</v>
      </c>
    </row>
    <row r="1289" spans="1:11" x14ac:dyDescent="0.3">
      <c r="A1289" s="1">
        <v>44217</v>
      </c>
      <c r="B1289" t="s">
        <v>817</v>
      </c>
      <c r="C1289" s="6">
        <f>IF(
    RIGHT(Table1[[#This Row],[21K Gold Price per Gram]],4)=" EGP",
    VALUE(LEFT(Table1[[#This Row],[21K Gold Price per Gram]], LEN(Table1[[#This Row],[21K Gold Price per Gram]])-4)))</f>
        <v>820.5</v>
      </c>
      <c r="I1289" s="1">
        <v>44214</v>
      </c>
      <c r="J1289" t="s">
        <v>1375</v>
      </c>
      <c r="K1289" s="6">
        <f>IF(RIGHT(Table2[[#This Row],[21K Gold Price per Gram]],4)=" USD",VALUE(LEFT(Table2[[#This Row],[21K Gold Price per Gram]],LEN(Table2[[#This Row],[21K Gold Price per Gram]])-4)))</f>
        <v>51.6</v>
      </c>
    </row>
    <row r="1290" spans="1:11" x14ac:dyDescent="0.3">
      <c r="A1290" s="1">
        <v>44216</v>
      </c>
      <c r="B1290" t="s">
        <v>815</v>
      </c>
      <c r="C1290" s="6">
        <f>IF(
    RIGHT(Table1[[#This Row],[21K Gold Price per Gram]],4)=" EGP",
    VALUE(LEFT(Table1[[#This Row],[21K Gold Price per Gram]], LEN(Table1[[#This Row],[21K Gold Price per Gram]])-4)))</f>
        <v>825.8</v>
      </c>
      <c r="I1290" s="1">
        <v>44213</v>
      </c>
      <c r="J1290" t="s">
        <v>1355</v>
      </c>
      <c r="K1290" s="6">
        <f>IF(RIGHT(Table2[[#This Row],[21K Gold Price per Gram]],4)=" USD",VALUE(LEFT(Table2[[#This Row],[21K Gold Price per Gram]],LEN(Table2[[#This Row],[21K Gold Price per Gram]])-4)))</f>
        <v>51.3</v>
      </c>
    </row>
    <row r="1291" spans="1:11" x14ac:dyDescent="0.3">
      <c r="A1291" s="1">
        <v>44215</v>
      </c>
      <c r="B1291" t="s">
        <v>1099</v>
      </c>
      <c r="C1291" s="6">
        <f>IF(
    RIGHT(Table1[[#This Row],[21K Gold Price per Gram]],4)=" EGP",
    VALUE(LEFT(Table1[[#This Row],[21K Gold Price per Gram]], LEN(Table1[[#This Row],[21K Gold Price per Gram]])-4)))</f>
        <v>826.4</v>
      </c>
      <c r="I1291" s="1">
        <v>44212</v>
      </c>
      <c r="J1291" t="s">
        <v>1355</v>
      </c>
      <c r="K1291" s="6">
        <f>IF(RIGHT(Table2[[#This Row],[21K Gold Price per Gram]],4)=" USD",VALUE(LEFT(Table2[[#This Row],[21K Gold Price per Gram]],LEN(Table2[[#This Row],[21K Gold Price per Gram]])-4)))</f>
        <v>51.3</v>
      </c>
    </row>
    <row r="1292" spans="1:11" x14ac:dyDescent="0.3">
      <c r="A1292" s="1">
        <v>44214</v>
      </c>
      <c r="B1292" t="s">
        <v>1100</v>
      </c>
      <c r="C1292" s="6">
        <f>IF(
    RIGHT(Table1[[#This Row],[21K Gold Price per Gram]],4)=" EGP",
    VALUE(LEFT(Table1[[#This Row],[21K Gold Price per Gram]], LEN(Table1[[#This Row],[21K Gold Price per Gram]])-4)))</f>
        <v>811.7</v>
      </c>
      <c r="I1292" s="1">
        <v>44211</v>
      </c>
      <c r="J1292" t="s">
        <v>1355</v>
      </c>
      <c r="K1292" s="6">
        <f>IF(RIGHT(Table2[[#This Row],[21K Gold Price per Gram]],4)=" USD",VALUE(LEFT(Table2[[#This Row],[21K Gold Price per Gram]],LEN(Table2[[#This Row],[21K Gold Price per Gram]])-4)))</f>
        <v>51.3</v>
      </c>
    </row>
    <row r="1293" spans="1:11" x14ac:dyDescent="0.3">
      <c r="A1293" s="1">
        <v>44213</v>
      </c>
      <c r="B1293" t="s">
        <v>1025</v>
      </c>
      <c r="C1293" s="6">
        <f>IF(
    RIGHT(Table1[[#This Row],[21K Gold Price per Gram]],4)=" EGP",
    VALUE(LEFT(Table1[[#This Row],[21K Gold Price per Gram]], LEN(Table1[[#This Row],[21K Gold Price per Gram]])-4)))</f>
        <v>810.4</v>
      </c>
      <c r="I1293" s="1">
        <v>44210</v>
      </c>
      <c r="J1293" t="s">
        <v>1373</v>
      </c>
      <c r="K1293" s="6">
        <f>IF(RIGHT(Table2[[#This Row],[21K Gold Price per Gram]],4)=" USD",VALUE(LEFT(Table2[[#This Row],[21K Gold Price per Gram]],LEN(Table2[[#This Row],[21K Gold Price per Gram]])-4)))</f>
        <v>51.8</v>
      </c>
    </row>
    <row r="1294" spans="1:11" x14ac:dyDescent="0.3">
      <c r="A1294" s="1">
        <v>44212</v>
      </c>
      <c r="B1294" t="s">
        <v>1101</v>
      </c>
      <c r="C1294" s="6">
        <f>IF(
    RIGHT(Table1[[#This Row],[21K Gold Price per Gram]],4)=" EGP",
    VALUE(LEFT(Table1[[#This Row],[21K Gold Price per Gram]], LEN(Table1[[#This Row],[21K Gold Price per Gram]])-4)))</f>
        <v>806.6</v>
      </c>
      <c r="I1294" s="1">
        <v>44209</v>
      </c>
      <c r="J1294" t="s">
        <v>1374</v>
      </c>
      <c r="K1294" s="6">
        <f>IF(RIGHT(Table2[[#This Row],[21K Gold Price per Gram]],4)=" USD",VALUE(LEFT(Table2[[#This Row],[21K Gold Price per Gram]],LEN(Table2[[#This Row],[21K Gold Price per Gram]])-4)))</f>
        <v>52.1</v>
      </c>
    </row>
    <row r="1295" spans="1:11" x14ac:dyDescent="0.3">
      <c r="A1295" s="1">
        <v>44211</v>
      </c>
      <c r="B1295" t="s">
        <v>1102</v>
      </c>
      <c r="C1295" s="6">
        <f>IF(
    RIGHT(Table1[[#This Row],[21K Gold Price per Gram]],4)=" EGP",
    VALUE(LEFT(Table1[[#This Row],[21K Gold Price per Gram]], LEN(Table1[[#This Row],[21K Gold Price per Gram]])-4)))</f>
        <v>803.7</v>
      </c>
      <c r="I1295" s="1">
        <v>44208</v>
      </c>
      <c r="J1295" t="s">
        <v>1378</v>
      </c>
      <c r="K1295" s="6">
        <f>IF(RIGHT(Table2[[#This Row],[21K Gold Price per Gram]],4)=" USD",VALUE(LEFT(Table2[[#This Row],[21K Gold Price per Gram]],LEN(Table2[[#This Row],[21K Gold Price per Gram]])-4)))</f>
        <v>52</v>
      </c>
    </row>
    <row r="1296" spans="1:11" x14ac:dyDescent="0.3">
      <c r="A1296" s="1">
        <v>44210</v>
      </c>
      <c r="B1296" t="s">
        <v>1103</v>
      </c>
      <c r="C1296" s="6">
        <f>IF(
    RIGHT(Table1[[#This Row],[21K Gold Price per Gram]],4)=" EGP",
    VALUE(LEFT(Table1[[#This Row],[21K Gold Price per Gram]], LEN(Table1[[#This Row],[21K Gold Price per Gram]])-4)))</f>
        <v>804</v>
      </c>
      <c r="I1296" s="1">
        <v>44207</v>
      </c>
      <c r="J1296" t="s">
        <v>1356</v>
      </c>
      <c r="K1296" s="6">
        <f>IF(RIGHT(Table2[[#This Row],[21K Gold Price per Gram]],4)=" USD",VALUE(LEFT(Table2[[#This Row],[21K Gold Price per Gram]],LEN(Table2[[#This Row],[21K Gold Price per Gram]])-4)))</f>
        <v>51.9</v>
      </c>
    </row>
    <row r="1297" spans="1:11" x14ac:dyDescent="0.3">
      <c r="A1297" s="1">
        <v>44209</v>
      </c>
      <c r="B1297" t="s">
        <v>1104</v>
      </c>
      <c r="C1297" s="6">
        <f>IF(
    RIGHT(Table1[[#This Row],[21K Gold Price per Gram]],4)=" EGP",
    VALUE(LEFT(Table1[[#This Row],[21K Gold Price per Gram]], LEN(Table1[[#This Row],[21K Gold Price per Gram]])-4)))</f>
        <v>811.8</v>
      </c>
      <c r="I1297" s="1">
        <v>44206</v>
      </c>
      <c r="J1297" t="s">
        <v>1356</v>
      </c>
      <c r="K1297" s="6">
        <f>IF(RIGHT(Table2[[#This Row],[21K Gold Price per Gram]],4)=" USD",VALUE(LEFT(Table2[[#This Row],[21K Gold Price per Gram]],LEN(Table2[[#This Row],[21K Gold Price per Gram]])-4)))</f>
        <v>51.9</v>
      </c>
    </row>
    <row r="1298" spans="1:11" x14ac:dyDescent="0.3">
      <c r="A1298" s="1">
        <v>44208</v>
      </c>
      <c r="B1298" t="s">
        <v>1105</v>
      </c>
      <c r="C1298" s="6">
        <f>IF(
    RIGHT(Table1[[#This Row],[21K Gold Price per Gram]],4)=" EGP",
    VALUE(LEFT(Table1[[#This Row],[21K Gold Price per Gram]], LEN(Table1[[#This Row],[21K Gold Price per Gram]])-4)))</f>
        <v>815.3</v>
      </c>
      <c r="I1298" s="1">
        <v>44205</v>
      </c>
      <c r="J1298" t="s">
        <v>1356</v>
      </c>
      <c r="K1298" s="6">
        <f>IF(RIGHT(Table2[[#This Row],[21K Gold Price per Gram]],4)=" USD",VALUE(LEFT(Table2[[#This Row],[21K Gold Price per Gram]],LEN(Table2[[#This Row],[21K Gold Price per Gram]])-4)))</f>
        <v>51.9</v>
      </c>
    </row>
    <row r="1299" spans="1:11" x14ac:dyDescent="0.3">
      <c r="A1299" s="1">
        <v>44207</v>
      </c>
      <c r="B1299" t="s">
        <v>1106</v>
      </c>
      <c r="C1299" s="6">
        <f>IF(
    RIGHT(Table1[[#This Row],[21K Gold Price per Gram]],4)=" EGP",
    VALUE(LEFT(Table1[[#This Row],[21K Gold Price per Gram]], LEN(Table1[[#This Row],[21K Gold Price per Gram]])-4)))</f>
        <v>815.7</v>
      </c>
      <c r="I1299" s="1">
        <v>44204</v>
      </c>
      <c r="J1299" t="s">
        <v>1373</v>
      </c>
      <c r="K1299" s="6">
        <f>IF(RIGHT(Table2[[#This Row],[21K Gold Price per Gram]],4)=" USD",VALUE(LEFT(Table2[[#This Row],[21K Gold Price per Gram]],LEN(Table2[[#This Row],[21K Gold Price per Gram]])-4)))</f>
        <v>51.8</v>
      </c>
    </row>
    <row r="1300" spans="1:11" x14ac:dyDescent="0.3">
      <c r="A1300" s="1">
        <v>44206</v>
      </c>
      <c r="B1300" t="s">
        <v>1107</v>
      </c>
      <c r="C1300" s="6">
        <f>IF(
    RIGHT(Table1[[#This Row],[21K Gold Price per Gram]],4)=" EGP",
    VALUE(LEFT(Table1[[#This Row],[21K Gold Price per Gram]], LEN(Table1[[#This Row],[21K Gold Price per Gram]])-4)))</f>
        <v>812</v>
      </c>
      <c r="I1300" s="1">
        <v>44203</v>
      </c>
      <c r="J1300" t="s">
        <v>1346</v>
      </c>
      <c r="K1300" s="6">
        <f>IF(RIGHT(Table2[[#This Row],[21K Gold Price per Gram]],4)=" USD",VALUE(LEFT(Table2[[#This Row],[21K Gold Price per Gram]],LEN(Table2[[#This Row],[21K Gold Price per Gram]])-4)))</f>
        <v>53.9</v>
      </c>
    </row>
    <row r="1301" spans="1:11" x14ac:dyDescent="0.3">
      <c r="A1301" s="1">
        <v>44205</v>
      </c>
      <c r="B1301" t="s">
        <v>1108</v>
      </c>
      <c r="C1301" s="6">
        <f>IF(
    RIGHT(Table1[[#This Row],[21K Gold Price per Gram]],4)=" EGP",
    VALUE(LEFT(Table1[[#This Row],[21K Gold Price per Gram]], LEN(Table1[[#This Row],[21K Gold Price per Gram]])-4)))</f>
        <v>816.3</v>
      </c>
      <c r="I1301" s="1">
        <v>44202</v>
      </c>
      <c r="J1301" t="s">
        <v>1345</v>
      </c>
      <c r="K1301" s="6">
        <f>IF(RIGHT(Table2[[#This Row],[21K Gold Price per Gram]],4)=" USD",VALUE(LEFT(Table2[[#This Row],[21K Gold Price per Gram]],LEN(Table2[[#This Row],[21K Gold Price per Gram]])-4)))</f>
        <v>54</v>
      </c>
    </row>
    <row r="1302" spans="1:11" x14ac:dyDescent="0.3">
      <c r="A1302" s="1">
        <v>44204</v>
      </c>
      <c r="B1302" t="s">
        <v>1109</v>
      </c>
      <c r="C1302" s="6">
        <f>IF(
    RIGHT(Table1[[#This Row],[21K Gold Price per Gram]],4)=" EGP",
    VALUE(LEFT(Table1[[#This Row],[21K Gold Price per Gram]], LEN(Table1[[#This Row],[21K Gold Price per Gram]])-4)))</f>
        <v>814.6</v>
      </c>
      <c r="I1302" s="1">
        <v>44201</v>
      </c>
      <c r="J1302" t="s">
        <v>1344</v>
      </c>
      <c r="K1302" s="6">
        <f>IF(RIGHT(Table2[[#This Row],[21K Gold Price per Gram]],4)=" USD",VALUE(LEFT(Table2[[#This Row],[21K Gold Price per Gram]],LEN(Table2[[#This Row],[21K Gold Price per Gram]])-4)))</f>
        <v>54.8</v>
      </c>
    </row>
    <row r="1303" spans="1:11" x14ac:dyDescent="0.3">
      <c r="A1303" s="1">
        <v>44203</v>
      </c>
      <c r="B1303" t="s">
        <v>1110</v>
      </c>
      <c r="C1303" s="6">
        <f>IF(
    RIGHT(Table1[[#This Row],[21K Gold Price per Gram]],4)=" EGP",
    VALUE(LEFT(Table1[[#This Row],[21K Gold Price per Gram]], LEN(Table1[[#This Row],[21K Gold Price per Gram]])-4)))</f>
        <v>813.8</v>
      </c>
      <c r="I1303" s="1">
        <v>44200</v>
      </c>
      <c r="J1303" t="s">
        <v>1364</v>
      </c>
      <c r="K1303" s="6">
        <f>IF(RIGHT(Table2[[#This Row],[21K Gold Price per Gram]],4)=" USD",VALUE(LEFT(Table2[[#This Row],[21K Gold Price per Gram]],LEN(Table2[[#This Row],[21K Gold Price per Gram]])-4)))</f>
        <v>54.5</v>
      </c>
    </row>
    <row r="1304" spans="1:11" x14ac:dyDescent="0.3">
      <c r="A1304" s="1">
        <v>44202</v>
      </c>
      <c r="B1304" t="s">
        <v>1111</v>
      </c>
      <c r="C1304" s="6">
        <f>IF(
    RIGHT(Table1[[#This Row],[21K Gold Price per Gram]],4)=" EGP",
    VALUE(LEFT(Table1[[#This Row],[21K Gold Price per Gram]], LEN(Table1[[#This Row],[21K Gold Price per Gram]])-4)))</f>
        <v>845.9</v>
      </c>
      <c r="I1304" s="1">
        <v>44199</v>
      </c>
      <c r="J1304" t="s">
        <v>1367</v>
      </c>
      <c r="K1304" s="6">
        <f>IF(RIGHT(Table2[[#This Row],[21K Gold Price per Gram]],4)=" USD",VALUE(LEFT(Table2[[#This Row],[21K Gold Price per Gram]],LEN(Table2[[#This Row],[21K Gold Price per Gram]])-4)))</f>
        <v>53.2</v>
      </c>
    </row>
    <row r="1305" spans="1:11" x14ac:dyDescent="0.3">
      <c r="A1305" s="1">
        <v>44201</v>
      </c>
      <c r="B1305" t="s">
        <v>788</v>
      </c>
      <c r="C1305" s="6">
        <f>IF(
    RIGHT(Table1[[#This Row],[21K Gold Price per Gram]],4)=" EGP",
    VALUE(LEFT(Table1[[#This Row],[21K Gold Price per Gram]], LEN(Table1[[#This Row],[21K Gold Price per Gram]])-4)))</f>
        <v>847.5</v>
      </c>
      <c r="I1305" s="1">
        <v>44198</v>
      </c>
      <c r="J1305" t="s">
        <v>1367</v>
      </c>
      <c r="K1305" s="6">
        <f>IF(RIGHT(Table2[[#This Row],[21K Gold Price per Gram]],4)=" USD",VALUE(LEFT(Table2[[#This Row],[21K Gold Price per Gram]],LEN(Table2[[#This Row],[21K Gold Price per Gram]])-4)))</f>
        <v>53.2</v>
      </c>
    </row>
    <row r="1306" spans="1:11" x14ac:dyDescent="0.3">
      <c r="A1306" s="1">
        <v>44200</v>
      </c>
      <c r="B1306" t="s">
        <v>1112</v>
      </c>
      <c r="C1306" s="6">
        <f>IF(
    RIGHT(Table1[[#This Row],[21K Gold Price per Gram]],4)=" EGP",
    VALUE(LEFT(Table1[[#This Row],[21K Gold Price per Gram]], LEN(Table1[[#This Row],[21K Gold Price per Gram]])-4)))</f>
        <v>860.3</v>
      </c>
      <c r="I1306" s="1">
        <v>44197</v>
      </c>
      <c r="J1306" t="s">
        <v>1367</v>
      </c>
      <c r="K1306" s="6">
        <f>IF(RIGHT(Table2[[#This Row],[21K Gold Price per Gram]],4)=" USD",VALUE(LEFT(Table2[[#This Row],[21K Gold Price per Gram]],LEN(Table2[[#This Row],[21K Gold Price per Gram]])-4)))</f>
        <v>53.2</v>
      </c>
    </row>
    <row r="1307" spans="1:11" x14ac:dyDescent="0.3">
      <c r="A1307" s="1">
        <v>44199</v>
      </c>
      <c r="B1307" t="s">
        <v>1113</v>
      </c>
      <c r="C1307" s="6">
        <f>IF(
    RIGHT(Table1[[#This Row],[21K Gold Price per Gram]],4)=" EGP",
    VALUE(LEFT(Table1[[#This Row],[21K Gold Price per Gram]], LEN(Table1[[#This Row],[21K Gold Price per Gram]])-4)))</f>
        <v>858.2</v>
      </c>
      <c r="I1307" s="1">
        <v>44196</v>
      </c>
      <c r="J1307" t="s">
        <v>1367</v>
      </c>
      <c r="K1307" s="6">
        <f>IF(RIGHT(Table2[[#This Row],[21K Gold Price per Gram]],4)=" USD",VALUE(LEFT(Table2[[#This Row],[21K Gold Price per Gram]],LEN(Table2[[#This Row],[21K Gold Price per Gram]])-4)))</f>
        <v>53.2</v>
      </c>
    </row>
    <row r="1308" spans="1:11" x14ac:dyDescent="0.3">
      <c r="A1308" s="1">
        <v>44198</v>
      </c>
      <c r="B1308" t="s">
        <v>1114</v>
      </c>
      <c r="C1308" s="6">
        <f>IF(
    RIGHT(Table1[[#This Row],[21K Gold Price per Gram]],4)=" EGP",
    VALUE(LEFT(Table1[[#This Row],[21K Gold Price per Gram]], LEN(Table1[[#This Row],[21K Gold Price per Gram]])-4)))</f>
        <v>842.6</v>
      </c>
      <c r="I1308" s="1">
        <v>44195</v>
      </c>
      <c r="J1308" t="s">
        <v>1368</v>
      </c>
      <c r="K1308" s="6">
        <f>IF(RIGHT(Table2[[#This Row],[21K Gold Price per Gram]],4)=" USD",VALUE(LEFT(Table2[[#This Row],[21K Gold Price per Gram]],LEN(Table2[[#This Row],[21K Gold Price per Gram]])-4)))</f>
        <v>53.1</v>
      </c>
    </row>
    <row r="1309" spans="1:11" x14ac:dyDescent="0.3">
      <c r="A1309" s="1">
        <v>44197</v>
      </c>
      <c r="B1309" t="s">
        <v>1114</v>
      </c>
      <c r="C1309" s="6">
        <f>IF(
    RIGHT(Table1[[#This Row],[21K Gold Price per Gram]],4)=" EGP",
    VALUE(LEFT(Table1[[#This Row],[21K Gold Price per Gram]], LEN(Table1[[#This Row],[21K Gold Price per Gram]])-4)))</f>
        <v>842.6</v>
      </c>
      <c r="I1309" s="1">
        <v>44194</v>
      </c>
      <c r="J1309" t="s">
        <v>1429</v>
      </c>
      <c r="K1309" s="6">
        <f>IF(RIGHT(Table2[[#This Row],[21K Gold Price per Gram]],4)=" USD",VALUE(LEFT(Table2[[#This Row],[21K Gold Price per Gram]],LEN(Table2[[#This Row],[21K Gold Price per Gram]])-4)))</f>
        <v>52.8</v>
      </c>
    </row>
    <row r="1310" spans="1:11" x14ac:dyDescent="0.3">
      <c r="A1310" s="1">
        <v>44196</v>
      </c>
      <c r="B1310" t="s">
        <v>1115</v>
      </c>
      <c r="C1310" s="6">
        <f>IF(
    RIGHT(Table1[[#This Row],[21K Gold Price per Gram]],4)=" EGP",
    VALUE(LEFT(Table1[[#This Row],[21K Gold Price per Gram]], LEN(Table1[[#This Row],[21K Gold Price per Gram]])-4)))</f>
        <v>842.3</v>
      </c>
      <c r="I1310" s="1">
        <v>44193</v>
      </c>
      <c r="J1310" t="s">
        <v>1358</v>
      </c>
      <c r="K1310" s="6">
        <f>IF(RIGHT(Table2[[#This Row],[21K Gold Price per Gram]],4)=" USD",VALUE(LEFT(Table2[[#This Row],[21K Gold Price per Gram]],LEN(Table2[[#This Row],[21K Gold Price per Gram]])-4)))</f>
        <v>52.7</v>
      </c>
    </row>
    <row r="1311" spans="1:11" x14ac:dyDescent="0.3">
      <c r="A1311" s="1">
        <v>44195</v>
      </c>
      <c r="B1311" t="s">
        <v>1004</v>
      </c>
      <c r="C1311" s="6">
        <f>IF(
    RIGHT(Table1[[#This Row],[21K Gold Price per Gram]],4)=" EGP",
    VALUE(LEFT(Table1[[#This Row],[21K Gold Price per Gram]], LEN(Table1[[#This Row],[21K Gold Price per Gram]])-4)))</f>
        <v>837.3</v>
      </c>
      <c r="I1311" s="1">
        <v>44192</v>
      </c>
      <c r="J1311" t="s">
        <v>1429</v>
      </c>
      <c r="K1311" s="6">
        <f>IF(RIGHT(Table2[[#This Row],[21K Gold Price per Gram]],4)=" USD",VALUE(LEFT(Table2[[#This Row],[21K Gold Price per Gram]],LEN(Table2[[#This Row],[21K Gold Price per Gram]])-4)))</f>
        <v>52.8</v>
      </c>
    </row>
    <row r="1312" spans="1:11" x14ac:dyDescent="0.3">
      <c r="A1312" s="1">
        <v>44194</v>
      </c>
      <c r="B1312" t="s">
        <v>1116</v>
      </c>
      <c r="C1312" s="6">
        <f>IF(
    RIGHT(Table1[[#This Row],[21K Gold Price per Gram]],4)=" EGP",
    VALUE(LEFT(Table1[[#This Row],[21K Gold Price per Gram]], LEN(Table1[[#This Row],[21K Gold Price per Gram]])-4)))</f>
        <v>834.7</v>
      </c>
      <c r="I1312" s="1">
        <v>44191</v>
      </c>
      <c r="J1312" t="s">
        <v>1429</v>
      </c>
      <c r="K1312" s="6">
        <f>IF(RIGHT(Table2[[#This Row],[21K Gold Price per Gram]],4)=" USD",VALUE(LEFT(Table2[[#This Row],[21K Gold Price per Gram]],LEN(Table2[[#This Row],[21K Gold Price per Gram]])-4)))</f>
        <v>52.8</v>
      </c>
    </row>
    <row r="1313" spans="1:11" x14ac:dyDescent="0.3">
      <c r="A1313" s="1">
        <v>44193</v>
      </c>
      <c r="B1313" t="s">
        <v>1117</v>
      </c>
      <c r="C1313" s="6">
        <f>IF(
    RIGHT(Table1[[#This Row],[21K Gold Price per Gram]],4)=" EGP",
    VALUE(LEFT(Table1[[#This Row],[21K Gold Price per Gram]], LEN(Table1[[#This Row],[21K Gold Price per Gram]])-4)))</f>
        <v>829.7</v>
      </c>
      <c r="I1313" s="1">
        <v>44190</v>
      </c>
      <c r="J1313" t="s">
        <v>1429</v>
      </c>
      <c r="K1313" s="6">
        <f>IF(RIGHT(Table2[[#This Row],[21K Gold Price per Gram]],4)=" USD",VALUE(LEFT(Table2[[#This Row],[21K Gold Price per Gram]],LEN(Table2[[#This Row],[21K Gold Price per Gram]])-4)))</f>
        <v>52.8</v>
      </c>
    </row>
    <row r="1314" spans="1:11" x14ac:dyDescent="0.3">
      <c r="A1314" s="1">
        <v>44192</v>
      </c>
      <c r="B1314" t="s">
        <v>1017</v>
      </c>
      <c r="C1314" s="6">
        <f>IF(
    RIGHT(Table1[[#This Row],[21K Gold Price per Gram]],4)=" EGP",
    VALUE(LEFT(Table1[[#This Row],[21K Gold Price per Gram]], LEN(Table1[[#This Row],[21K Gold Price per Gram]])-4)))</f>
        <v>827.6</v>
      </c>
      <c r="I1314" s="1">
        <v>44189</v>
      </c>
      <c r="J1314" t="s">
        <v>1429</v>
      </c>
      <c r="K1314" s="6">
        <f>IF(RIGHT(Table2[[#This Row],[21K Gold Price per Gram]],4)=" USD",VALUE(LEFT(Table2[[#This Row],[21K Gold Price per Gram]],LEN(Table2[[#This Row],[21K Gold Price per Gram]])-4)))</f>
        <v>52.8</v>
      </c>
    </row>
    <row r="1315" spans="1:11" x14ac:dyDescent="0.3">
      <c r="A1315" s="1">
        <v>44191</v>
      </c>
      <c r="B1315" t="s">
        <v>1118</v>
      </c>
      <c r="C1315" s="6">
        <f>IF(
    RIGHT(Table1[[#This Row],[21K Gold Price per Gram]],4)=" EGP",
    VALUE(LEFT(Table1[[#This Row],[21K Gold Price per Gram]], LEN(Table1[[#This Row],[21K Gold Price per Gram]])-4)))</f>
        <v>821.6</v>
      </c>
      <c r="I1315" s="1">
        <v>44188</v>
      </c>
      <c r="J1315" t="s">
        <v>1349</v>
      </c>
      <c r="K1315" s="6">
        <f>IF(RIGHT(Table2[[#This Row],[21K Gold Price per Gram]],4)=" USD",VALUE(LEFT(Table2[[#This Row],[21K Gold Price per Gram]],LEN(Table2[[#This Row],[21K Gold Price per Gram]])-4)))</f>
        <v>52.6</v>
      </c>
    </row>
    <row r="1316" spans="1:11" x14ac:dyDescent="0.3">
      <c r="A1316" s="1">
        <v>44190</v>
      </c>
      <c r="B1316" t="s">
        <v>885</v>
      </c>
      <c r="C1316" s="6">
        <f>IF(
    RIGHT(Table1[[#This Row],[21K Gold Price per Gram]],4)=" EGP",
    VALUE(LEFT(Table1[[#This Row],[21K Gold Price per Gram]], LEN(Table1[[#This Row],[21K Gold Price per Gram]])-4)))</f>
        <v>822.7</v>
      </c>
      <c r="I1316" s="1">
        <v>44187</v>
      </c>
      <c r="J1316" t="s">
        <v>1350</v>
      </c>
      <c r="K1316" s="6">
        <f>IF(RIGHT(Table2[[#This Row],[21K Gold Price per Gram]],4)=" USD",VALUE(LEFT(Table2[[#This Row],[21K Gold Price per Gram]],LEN(Table2[[#This Row],[21K Gold Price per Gram]])-4)))</f>
        <v>52.3</v>
      </c>
    </row>
    <row r="1317" spans="1:11" x14ac:dyDescent="0.3">
      <c r="A1317" s="1">
        <v>44189</v>
      </c>
      <c r="B1317" t="s">
        <v>1021</v>
      </c>
      <c r="C1317" s="6">
        <f>IF(
    RIGHT(Table1[[#This Row],[21K Gold Price per Gram]],4)=" EGP",
    VALUE(LEFT(Table1[[#This Row],[21K Gold Price per Gram]], LEN(Table1[[#This Row],[21K Gold Price per Gram]])-4)))</f>
        <v>824</v>
      </c>
      <c r="I1317" s="1">
        <v>44186</v>
      </c>
      <c r="J1317" t="s">
        <v>1358</v>
      </c>
      <c r="K1317" s="6">
        <f>IF(RIGHT(Table2[[#This Row],[21K Gold Price per Gram]],4)=" USD",VALUE(LEFT(Table2[[#This Row],[21K Gold Price per Gram]],LEN(Table2[[#This Row],[21K Gold Price per Gram]])-4)))</f>
        <v>52.7</v>
      </c>
    </row>
    <row r="1318" spans="1:11" x14ac:dyDescent="0.3">
      <c r="A1318" s="1">
        <v>44188</v>
      </c>
      <c r="B1318" t="s">
        <v>1119</v>
      </c>
      <c r="C1318" s="6">
        <f>IF(
    RIGHT(Table1[[#This Row],[21K Gold Price per Gram]],4)=" EGP",
    VALUE(LEFT(Table1[[#This Row],[21K Gold Price per Gram]], LEN(Table1[[#This Row],[21K Gold Price per Gram]])-4)))</f>
        <v>828.2</v>
      </c>
      <c r="I1318" s="1">
        <v>44185</v>
      </c>
      <c r="J1318" t="s">
        <v>1429</v>
      </c>
      <c r="K1318" s="6">
        <f>IF(RIGHT(Table2[[#This Row],[21K Gold Price per Gram]],4)=" USD",VALUE(LEFT(Table2[[#This Row],[21K Gold Price per Gram]],LEN(Table2[[#This Row],[21K Gold Price per Gram]])-4)))</f>
        <v>52.8</v>
      </c>
    </row>
    <row r="1319" spans="1:11" x14ac:dyDescent="0.3">
      <c r="A1319" s="1">
        <v>44187</v>
      </c>
      <c r="B1319" t="s">
        <v>1120</v>
      </c>
      <c r="C1319" s="6">
        <f>IF(
    RIGHT(Table1[[#This Row],[21K Gold Price per Gram]],4)=" EGP",
    VALUE(LEFT(Table1[[#This Row],[21K Gold Price per Gram]], LEN(Table1[[#This Row],[21K Gold Price per Gram]])-4)))</f>
        <v>825.7</v>
      </c>
      <c r="I1319" s="1">
        <v>44184</v>
      </c>
      <c r="J1319" t="s">
        <v>1429</v>
      </c>
      <c r="K1319" s="6">
        <f>IF(RIGHT(Table2[[#This Row],[21K Gold Price per Gram]],4)=" USD",VALUE(LEFT(Table2[[#This Row],[21K Gold Price per Gram]],LEN(Table2[[#This Row],[21K Gold Price per Gram]])-4)))</f>
        <v>52.8</v>
      </c>
    </row>
    <row r="1320" spans="1:11" x14ac:dyDescent="0.3">
      <c r="A1320" s="1">
        <v>44186</v>
      </c>
      <c r="B1320" t="s">
        <v>1121</v>
      </c>
      <c r="C1320" s="6">
        <f>IF(
    RIGHT(Table1[[#This Row],[21K Gold Price per Gram]],4)=" EGP",
    VALUE(LEFT(Table1[[#This Row],[21K Gold Price per Gram]], LEN(Table1[[#This Row],[21K Gold Price per Gram]])-4)))</f>
        <v>820.2</v>
      </c>
      <c r="I1320" s="1">
        <v>44183</v>
      </c>
      <c r="J1320" t="s">
        <v>1429</v>
      </c>
      <c r="K1320" s="6">
        <f>IF(RIGHT(Table2[[#This Row],[21K Gold Price per Gram]],4)=" USD",VALUE(LEFT(Table2[[#This Row],[21K Gold Price per Gram]],LEN(Table2[[#This Row],[21K Gold Price per Gram]])-4)))</f>
        <v>52.8</v>
      </c>
    </row>
    <row r="1321" spans="1:11" x14ac:dyDescent="0.3">
      <c r="A1321" s="1">
        <v>44185</v>
      </c>
      <c r="B1321" t="s">
        <v>1122</v>
      </c>
      <c r="C1321" s="6">
        <f>IF(
    RIGHT(Table1[[#This Row],[21K Gold Price per Gram]],4)=" EGP",
    VALUE(LEFT(Table1[[#This Row],[21K Gold Price per Gram]], LEN(Table1[[#This Row],[21K Gold Price per Gram]])-4)))</f>
        <v>825.6</v>
      </c>
      <c r="I1321" s="1">
        <v>44182</v>
      </c>
      <c r="J1321" t="s">
        <v>1424</v>
      </c>
      <c r="K1321" s="6">
        <f>IF(RIGHT(Table2[[#This Row],[21K Gold Price per Gram]],4)=" USD",VALUE(LEFT(Table2[[#This Row],[21K Gold Price per Gram]],LEN(Table2[[#This Row],[21K Gold Price per Gram]])-4)))</f>
        <v>52.9</v>
      </c>
    </row>
    <row r="1322" spans="1:11" x14ac:dyDescent="0.3">
      <c r="A1322" s="1">
        <v>44184</v>
      </c>
      <c r="B1322" t="s">
        <v>1117</v>
      </c>
      <c r="C1322" s="6">
        <f>IF(
    RIGHT(Table1[[#This Row],[21K Gold Price per Gram]],4)=" EGP",
    VALUE(LEFT(Table1[[#This Row],[21K Gold Price per Gram]], LEN(Table1[[#This Row],[21K Gold Price per Gram]])-4)))</f>
        <v>829.7</v>
      </c>
      <c r="I1322" s="1">
        <v>44181</v>
      </c>
      <c r="J1322" t="s">
        <v>1357</v>
      </c>
      <c r="K1322" s="6">
        <f>IF(RIGHT(Table2[[#This Row],[21K Gold Price per Gram]],4)=" USD",VALUE(LEFT(Table2[[#This Row],[21K Gold Price per Gram]],LEN(Table2[[#This Row],[21K Gold Price per Gram]])-4)))</f>
        <v>52.4</v>
      </c>
    </row>
    <row r="1323" spans="1:11" x14ac:dyDescent="0.3">
      <c r="A1323" s="1">
        <v>44183</v>
      </c>
      <c r="B1323" t="s">
        <v>1117</v>
      </c>
      <c r="C1323" s="6">
        <f>IF(
    RIGHT(Table1[[#This Row],[21K Gold Price per Gram]],4)=" EGP",
    VALUE(LEFT(Table1[[#This Row],[21K Gold Price per Gram]], LEN(Table1[[#This Row],[21K Gold Price per Gram]])-4)))</f>
        <v>829.7</v>
      </c>
      <c r="I1323" s="1">
        <v>44180</v>
      </c>
      <c r="J1323" t="s">
        <v>1378</v>
      </c>
      <c r="K1323" s="6">
        <f>IF(RIGHT(Table2[[#This Row],[21K Gold Price per Gram]],4)=" USD",VALUE(LEFT(Table2[[#This Row],[21K Gold Price per Gram]],LEN(Table2[[#This Row],[21K Gold Price per Gram]])-4)))</f>
        <v>52</v>
      </c>
    </row>
    <row r="1324" spans="1:11" x14ac:dyDescent="0.3">
      <c r="A1324" s="1">
        <v>44182</v>
      </c>
      <c r="B1324" t="s">
        <v>1016</v>
      </c>
      <c r="C1324" s="6">
        <f>IF(
    RIGHT(Table1[[#This Row],[21K Gold Price per Gram]],4)=" EGP",
    VALUE(LEFT(Table1[[#This Row],[21K Gold Price per Gram]], LEN(Table1[[#This Row],[21K Gold Price per Gram]])-4)))</f>
        <v>828.8</v>
      </c>
      <c r="I1324" s="1">
        <v>44179</v>
      </c>
      <c r="J1324" t="s">
        <v>1355</v>
      </c>
      <c r="K1324" s="6">
        <f>IF(RIGHT(Table2[[#This Row],[21K Gold Price per Gram]],4)=" USD",VALUE(LEFT(Table2[[#This Row],[21K Gold Price per Gram]],LEN(Table2[[#This Row],[21K Gold Price per Gram]])-4)))</f>
        <v>51.3</v>
      </c>
    </row>
    <row r="1325" spans="1:11" x14ac:dyDescent="0.3">
      <c r="A1325" s="1">
        <v>44181</v>
      </c>
      <c r="B1325" t="s">
        <v>1123</v>
      </c>
      <c r="C1325" s="6">
        <f>IF(
    RIGHT(Table1[[#This Row],[21K Gold Price per Gram]],4)=" EGP",
    VALUE(LEFT(Table1[[#This Row],[21K Gold Price per Gram]], LEN(Table1[[#This Row],[21K Gold Price per Gram]])-4)))</f>
        <v>831.7</v>
      </c>
      <c r="I1325" s="1">
        <v>44178</v>
      </c>
      <c r="J1325" t="s">
        <v>1377</v>
      </c>
      <c r="K1325" s="6">
        <f>IF(RIGHT(Table2[[#This Row],[21K Gold Price per Gram]],4)=" USD",VALUE(LEFT(Table2[[#This Row],[21K Gold Price per Gram]],LEN(Table2[[#This Row],[21K Gold Price per Gram]])-4)))</f>
        <v>51.7</v>
      </c>
    </row>
    <row r="1326" spans="1:11" x14ac:dyDescent="0.3">
      <c r="A1326" s="1">
        <v>44180</v>
      </c>
      <c r="B1326" t="s">
        <v>1124</v>
      </c>
      <c r="C1326" s="6">
        <f>IF(
    RIGHT(Table1[[#This Row],[21K Gold Price per Gram]],4)=" EGP",
    VALUE(LEFT(Table1[[#This Row],[21K Gold Price per Gram]], LEN(Table1[[#This Row],[21K Gold Price per Gram]])-4)))</f>
        <v>821.8</v>
      </c>
      <c r="I1326" s="1">
        <v>44177</v>
      </c>
      <c r="J1326" t="s">
        <v>1377</v>
      </c>
      <c r="K1326" s="6">
        <f>IF(RIGHT(Table2[[#This Row],[21K Gold Price per Gram]],4)=" USD",VALUE(LEFT(Table2[[#This Row],[21K Gold Price per Gram]],LEN(Table2[[#This Row],[21K Gold Price per Gram]])-4)))</f>
        <v>51.7</v>
      </c>
    </row>
    <row r="1327" spans="1:11" x14ac:dyDescent="0.3">
      <c r="A1327" s="1">
        <v>44179</v>
      </c>
      <c r="B1327" t="s">
        <v>1125</v>
      </c>
      <c r="C1327" s="6">
        <f>IF(
    RIGHT(Table1[[#This Row],[21K Gold Price per Gram]],4)=" EGP",
    VALUE(LEFT(Table1[[#This Row],[21K Gold Price per Gram]], LEN(Table1[[#This Row],[21K Gold Price per Gram]])-4)))</f>
        <v>817.6</v>
      </c>
      <c r="I1327" s="1">
        <v>44176</v>
      </c>
      <c r="J1327" t="s">
        <v>1375</v>
      </c>
      <c r="K1327" s="6">
        <f>IF(RIGHT(Table2[[#This Row],[21K Gold Price per Gram]],4)=" USD",VALUE(LEFT(Table2[[#This Row],[21K Gold Price per Gram]],LEN(Table2[[#This Row],[21K Gold Price per Gram]])-4)))</f>
        <v>51.6</v>
      </c>
    </row>
    <row r="1328" spans="1:11" x14ac:dyDescent="0.3">
      <c r="A1328" s="1">
        <v>44178</v>
      </c>
      <c r="B1328" t="s">
        <v>820</v>
      </c>
      <c r="C1328" s="6">
        <f>IF(
    RIGHT(Table1[[#This Row],[21K Gold Price per Gram]],4)=" EGP",
    VALUE(LEFT(Table1[[#This Row],[21K Gold Price per Gram]], LEN(Table1[[#This Row],[21K Gold Price per Gram]])-4)))</f>
        <v>806.9</v>
      </c>
      <c r="I1328" s="1">
        <v>44175</v>
      </c>
      <c r="J1328" t="s">
        <v>1351</v>
      </c>
      <c r="K1328" s="6">
        <f>IF(RIGHT(Table2[[#This Row],[21K Gold Price per Gram]],4)=" USD",VALUE(LEFT(Table2[[#This Row],[21K Gold Price per Gram]],LEN(Table2[[#This Row],[21K Gold Price per Gram]])-4)))</f>
        <v>51.5</v>
      </c>
    </row>
    <row r="1329" spans="1:11" x14ac:dyDescent="0.3">
      <c r="A1329" s="1">
        <v>44177</v>
      </c>
      <c r="B1329" t="s">
        <v>1107</v>
      </c>
      <c r="C1329" s="6">
        <f>IF(
    RIGHT(Table1[[#This Row],[21K Gold Price per Gram]],4)=" EGP",
    VALUE(LEFT(Table1[[#This Row],[21K Gold Price per Gram]], LEN(Table1[[#This Row],[21K Gold Price per Gram]])-4)))</f>
        <v>812</v>
      </c>
      <c r="I1329" s="1">
        <v>44174</v>
      </c>
      <c r="J1329" t="s">
        <v>1351</v>
      </c>
      <c r="K1329" s="6">
        <f>IF(RIGHT(Table2[[#This Row],[21K Gold Price per Gram]],4)=" USD",VALUE(LEFT(Table2[[#This Row],[21K Gold Price per Gram]],LEN(Table2[[#This Row],[21K Gold Price per Gram]])-4)))</f>
        <v>51.5</v>
      </c>
    </row>
    <row r="1330" spans="1:11" x14ac:dyDescent="0.3">
      <c r="A1330" s="1">
        <v>44176</v>
      </c>
      <c r="B1330" t="s">
        <v>1107</v>
      </c>
      <c r="C1330" s="6">
        <f>IF(
    RIGHT(Table1[[#This Row],[21K Gold Price per Gram]],4)=" EGP",
    VALUE(LEFT(Table1[[#This Row],[21K Gold Price per Gram]], LEN(Table1[[#This Row],[21K Gold Price per Gram]])-4)))</f>
        <v>812</v>
      </c>
      <c r="I1330" s="1">
        <v>44173</v>
      </c>
      <c r="J1330" t="s">
        <v>1348</v>
      </c>
      <c r="K1330" s="6">
        <f>IF(RIGHT(Table2[[#This Row],[21K Gold Price per Gram]],4)=" USD",VALUE(LEFT(Table2[[#This Row],[21K Gold Price per Gram]],LEN(Table2[[#This Row],[21K Gold Price per Gram]])-4)))</f>
        <v>52.5</v>
      </c>
    </row>
    <row r="1331" spans="1:11" x14ac:dyDescent="0.3">
      <c r="A1331" s="1">
        <v>44175</v>
      </c>
      <c r="B1331" t="s">
        <v>833</v>
      </c>
      <c r="C1331" s="6">
        <f>IF(
    RIGHT(Table1[[#This Row],[21K Gold Price per Gram]],4)=" EGP",
    VALUE(LEFT(Table1[[#This Row],[21K Gold Price per Gram]], LEN(Table1[[#This Row],[21K Gold Price per Gram]])-4)))</f>
        <v>811.4</v>
      </c>
      <c r="I1331" s="1">
        <v>44172</v>
      </c>
      <c r="J1331" t="s">
        <v>1426</v>
      </c>
      <c r="K1331" s="6">
        <f>IF(RIGHT(Table2[[#This Row],[21K Gold Price per Gram]],4)=" USD",VALUE(LEFT(Table2[[#This Row],[21K Gold Price per Gram]],LEN(Table2[[#This Row],[21K Gold Price per Gram]])-4)))</f>
        <v>52.2</v>
      </c>
    </row>
    <row r="1332" spans="1:11" x14ac:dyDescent="0.3">
      <c r="A1332" s="1">
        <v>44174</v>
      </c>
      <c r="B1332" t="s">
        <v>1026</v>
      </c>
      <c r="C1332" s="6">
        <f>IF(
    RIGHT(Table1[[#This Row],[21K Gold Price per Gram]],4)=" EGP",
    VALUE(LEFT(Table1[[#This Row],[21K Gold Price per Gram]], LEN(Table1[[#This Row],[21K Gold Price per Gram]])-4)))</f>
        <v>809.8</v>
      </c>
      <c r="I1332" s="1">
        <v>44171</v>
      </c>
      <c r="J1332" t="s">
        <v>1375</v>
      </c>
      <c r="K1332" s="6">
        <f>IF(RIGHT(Table2[[#This Row],[21K Gold Price per Gram]],4)=" USD",VALUE(LEFT(Table2[[#This Row],[21K Gold Price per Gram]],LEN(Table2[[#This Row],[21K Gold Price per Gram]])-4)))</f>
        <v>51.6</v>
      </c>
    </row>
    <row r="1333" spans="1:11" x14ac:dyDescent="0.3">
      <c r="A1333" s="1">
        <v>44173</v>
      </c>
      <c r="B1333" t="s">
        <v>1126</v>
      </c>
      <c r="C1333" s="6">
        <f>IF(
    RIGHT(Table1[[#This Row],[21K Gold Price per Gram]],4)=" EGP",
    VALUE(LEFT(Table1[[#This Row],[21K Gold Price per Gram]], LEN(Table1[[#This Row],[21K Gold Price per Gram]])-4)))</f>
        <v>808.1</v>
      </c>
      <c r="I1333" s="1">
        <v>44170</v>
      </c>
      <c r="J1333" t="s">
        <v>1375</v>
      </c>
      <c r="K1333" s="6">
        <f>IF(RIGHT(Table2[[#This Row],[21K Gold Price per Gram]],4)=" USD",VALUE(LEFT(Table2[[#This Row],[21K Gold Price per Gram]],LEN(Table2[[#This Row],[21K Gold Price per Gram]])-4)))</f>
        <v>51.6</v>
      </c>
    </row>
    <row r="1334" spans="1:11" x14ac:dyDescent="0.3">
      <c r="A1334" s="1">
        <v>44172</v>
      </c>
      <c r="B1334" t="s">
        <v>1021</v>
      </c>
      <c r="C1334" s="6">
        <f>IF(
    RIGHT(Table1[[#This Row],[21K Gold Price per Gram]],4)=" EGP",
    VALUE(LEFT(Table1[[#This Row],[21K Gold Price per Gram]], LEN(Table1[[#This Row],[21K Gold Price per Gram]])-4)))</f>
        <v>824</v>
      </c>
      <c r="I1334" s="1">
        <v>44169</v>
      </c>
      <c r="J1334" t="s">
        <v>1375</v>
      </c>
      <c r="K1334" s="6">
        <f>IF(RIGHT(Table2[[#This Row],[21K Gold Price per Gram]],4)=" USD",VALUE(LEFT(Table2[[#This Row],[21K Gold Price per Gram]],LEN(Table2[[#This Row],[21K Gold Price per Gram]])-4)))</f>
        <v>51.6</v>
      </c>
    </row>
    <row r="1335" spans="1:11" x14ac:dyDescent="0.3">
      <c r="A1335" s="1">
        <v>44171</v>
      </c>
      <c r="B1335" t="s">
        <v>1097</v>
      </c>
      <c r="C1335" s="6">
        <f>IF(
    RIGHT(Table1[[#This Row],[21K Gold Price per Gram]],4)=" EGP",
    VALUE(LEFT(Table1[[#This Row],[21K Gold Price per Gram]], LEN(Table1[[#This Row],[21K Gold Price per Gram]])-4)))</f>
        <v>818.6</v>
      </c>
      <c r="I1335" s="1">
        <v>44168</v>
      </c>
      <c r="J1335" t="s">
        <v>1377</v>
      </c>
      <c r="K1335" s="6">
        <f>IF(RIGHT(Table2[[#This Row],[21K Gold Price per Gram]],4)=" USD",VALUE(LEFT(Table2[[#This Row],[21K Gold Price per Gram]],LEN(Table2[[#This Row],[21K Gold Price per Gram]])-4)))</f>
        <v>51.7</v>
      </c>
    </row>
    <row r="1336" spans="1:11" x14ac:dyDescent="0.3">
      <c r="A1336" s="1">
        <v>44170</v>
      </c>
      <c r="B1336" t="s">
        <v>1127</v>
      </c>
      <c r="C1336" s="6">
        <f>IF(
    RIGHT(Table1[[#This Row],[21K Gold Price per Gram]],4)=" EGP",
    VALUE(LEFT(Table1[[#This Row],[21K Gold Price per Gram]], LEN(Table1[[#This Row],[21K Gold Price per Gram]])-4)))</f>
        <v>808.8</v>
      </c>
      <c r="I1336" s="1">
        <v>44167</v>
      </c>
      <c r="J1336" t="s">
        <v>1352</v>
      </c>
      <c r="K1336" s="6">
        <f>IF(RIGHT(Table2[[#This Row],[21K Gold Price per Gram]],4)=" USD",VALUE(LEFT(Table2[[#This Row],[21K Gold Price per Gram]],LEN(Table2[[#This Row],[21K Gold Price per Gram]])-4)))</f>
        <v>51.4</v>
      </c>
    </row>
    <row r="1337" spans="1:11" x14ac:dyDescent="0.3">
      <c r="A1337" s="1">
        <v>44169</v>
      </c>
      <c r="B1337" t="s">
        <v>1127</v>
      </c>
      <c r="C1337" s="6">
        <f>IF(
    RIGHT(Table1[[#This Row],[21K Gold Price per Gram]],4)=" EGP",
    VALUE(LEFT(Table1[[#This Row],[21K Gold Price per Gram]], LEN(Table1[[#This Row],[21K Gold Price per Gram]])-4)))</f>
        <v>808.8</v>
      </c>
      <c r="I1337" s="1">
        <v>44166</v>
      </c>
      <c r="J1337" t="s">
        <v>1372</v>
      </c>
      <c r="K1337" s="6">
        <f>IF(RIGHT(Table2[[#This Row],[21K Gold Price per Gram]],4)=" USD",VALUE(LEFT(Table2[[#This Row],[21K Gold Price per Gram]],LEN(Table2[[#This Row],[21K Gold Price per Gram]])-4)))</f>
        <v>51</v>
      </c>
    </row>
    <row r="1338" spans="1:11" x14ac:dyDescent="0.3">
      <c r="A1338" s="1">
        <v>44168</v>
      </c>
      <c r="B1338" t="s">
        <v>1128</v>
      </c>
      <c r="C1338" s="6">
        <f>IF(
    RIGHT(Table1[[#This Row],[21K Gold Price per Gram]],4)=" EGP",
    VALUE(LEFT(Table1[[#This Row],[21K Gold Price per Gram]], LEN(Table1[[#This Row],[21K Gold Price per Gram]])-4)))</f>
        <v>808.5</v>
      </c>
      <c r="I1338" s="1">
        <v>44165</v>
      </c>
      <c r="J1338" t="s">
        <v>1383</v>
      </c>
      <c r="K1338" s="6">
        <f>IF(RIGHT(Table2[[#This Row],[21K Gold Price per Gram]],4)=" USD",VALUE(LEFT(Table2[[#This Row],[21K Gold Price per Gram]],LEN(Table2[[#This Row],[21K Gold Price per Gram]])-4)))</f>
        <v>50</v>
      </c>
    </row>
    <row r="1339" spans="1:11" x14ac:dyDescent="0.3">
      <c r="A1339" s="1">
        <v>44167</v>
      </c>
      <c r="B1339" t="s">
        <v>819</v>
      </c>
      <c r="C1339" s="6">
        <f>IF(
    RIGHT(Table1[[#This Row],[21K Gold Price per Gram]],4)=" EGP",
    VALUE(LEFT(Table1[[#This Row],[21K Gold Price per Gram]], LEN(Table1[[#This Row],[21K Gold Price per Gram]])-4)))</f>
        <v>810.1</v>
      </c>
      <c r="I1339" s="1">
        <v>44164</v>
      </c>
      <c r="J1339" t="s">
        <v>1381</v>
      </c>
      <c r="K1339" s="6">
        <f>IF(RIGHT(Table2[[#This Row],[21K Gold Price per Gram]],4)=" USD",VALUE(LEFT(Table2[[#This Row],[21K Gold Price per Gram]],LEN(Table2[[#This Row],[21K Gold Price per Gram]])-4)))</f>
        <v>50.2</v>
      </c>
    </row>
    <row r="1340" spans="1:11" x14ac:dyDescent="0.3">
      <c r="A1340" s="1">
        <v>44166</v>
      </c>
      <c r="B1340" t="s">
        <v>1129</v>
      </c>
      <c r="C1340" s="6">
        <f>IF(
    RIGHT(Table1[[#This Row],[21K Gold Price per Gram]],4)=" EGP",
    VALUE(LEFT(Table1[[#This Row],[21K Gold Price per Gram]], LEN(Table1[[#This Row],[21K Gold Price per Gram]])-4)))</f>
        <v>804.8</v>
      </c>
      <c r="I1340" s="1">
        <v>44163</v>
      </c>
      <c r="J1340" t="s">
        <v>1381</v>
      </c>
      <c r="K1340" s="6">
        <f>IF(RIGHT(Table2[[#This Row],[21K Gold Price per Gram]],4)=" USD",VALUE(LEFT(Table2[[#This Row],[21K Gold Price per Gram]],LEN(Table2[[#This Row],[21K Gold Price per Gram]])-4)))</f>
        <v>50.2</v>
      </c>
    </row>
    <row r="1341" spans="1:11" x14ac:dyDescent="0.3">
      <c r="A1341" s="1">
        <v>44165</v>
      </c>
      <c r="B1341" t="s">
        <v>1087</v>
      </c>
      <c r="C1341" s="6">
        <f>IF(
    RIGHT(Table1[[#This Row],[21K Gold Price per Gram]],4)=" EGP",
    VALUE(LEFT(Table1[[#This Row],[21K Gold Price per Gram]], LEN(Table1[[#This Row],[21K Gold Price per Gram]])-4)))</f>
        <v>798</v>
      </c>
      <c r="I1341" s="1">
        <v>44162</v>
      </c>
      <c r="J1341" t="s">
        <v>1381</v>
      </c>
      <c r="K1341" s="6">
        <f>IF(RIGHT(Table2[[#This Row],[21K Gold Price per Gram]],4)=" USD",VALUE(LEFT(Table2[[#This Row],[21K Gold Price per Gram]],LEN(Table2[[#This Row],[21K Gold Price per Gram]])-4)))</f>
        <v>50.2</v>
      </c>
    </row>
    <row r="1342" spans="1:11" x14ac:dyDescent="0.3">
      <c r="A1342" s="1">
        <v>44164</v>
      </c>
      <c r="B1342" t="s">
        <v>985</v>
      </c>
      <c r="C1342" s="6">
        <f>IF(
    RIGHT(Table1[[#This Row],[21K Gold Price per Gram]],4)=" EGP",
    VALUE(LEFT(Table1[[#This Row],[21K Gold Price per Gram]], LEN(Table1[[#This Row],[21K Gold Price per Gram]])-4)))</f>
        <v>783</v>
      </c>
      <c r="I1342" s="1">
        <v>44161</v>
      </c>
      <c r="J1342" t="s">
        <v>1423</v>
      </c>
      <c r="K1342" s="6">
        <f>IF(RIGHT(Table2[[#This Row],[21K Gold Price per Gram]],4)=" USD",VALUE(LEFT(Table2[[#This Row],[21K Gold Price per Gram]],LEN(Table2[[#This Row],[21K Gold Price per Gram]])-4)))</f>
        <v>50.8</v>
      </c>
    </row>
    <row r="1343" spans="1:11" x14ac:dyDescent="0.3">
      <c r="A1343" s="1">
        <v>44163</v>
      </c>
      <c r="B1343" t="s">
        <v>1130</v>
      </c>
      <c r="C1343" s="6">
        <f>IF(
    RIGHT(Table1[[#This Row],[21K Gold Price per Gram]],4)=" EGP",
    VALUE(LEFT(Table1[[#This Row],[21K Gold Price per Gram]], LEN(Table1[[#This Row],[21K Gold Price per Gram]])-4)))</f>
        <v>784.9</v>
      </c>
      <c r="I1343" s="1">
        <v>44160</v>
      </c>
      <c r="J1343" t="s">
        <v>1423</v>
      </c>
      <c r="K1343" s="6">
        <f>IF(RIGHT(Table2[[#This Row],[21K Gold Price per Gram]],4)=" USD",VALUE(LEFT(Table2[[#This Row],[21K Gold Price per Gram]],LEN(Table2[[#This Row],[21K Gold Price per Gram]])-4)))</f>
        <v>50.8</v>
      </c>
    </row>
    <row r="1344" spans="1:11" x14ac:dyDescent="0.3">
      <c r="A1344" s="1">
        <v>44162</v>
      </c>
      <c r="B1344" t="s">
        <v>1130</v>
      </c>
      <c r="C1344" s="6">
        <f>IF(
    RIGHT(Table1[[#This Row],[21K Gold Price per Gram]],4)=" EGP",
    VALUE(LEFT(Table1[[#This Row],[21K Gold Price per Gram]], LEN(Table1[[#This Row],[21K Gold Price per Gram]])-4)))</f>
        <v>784.9</v>
      </c>
      <c r="I1344" s="1">
        <v>44159</v>
      </c>
      <c r="J1344" t="s">
        <v>1379</v>
      </c>
      <c r="K1344" s="6">
        <f>IF(RIGHT(Table2[[#This Row],[21K Gold Price per Gram]],4)=" USD",VALUE(LEFT(Table2[[#This Row],[21K Gold Price per Gram]],LEN(Table2[[#This Row],[21K Gold Price per Gram]])-4)))</f>
        <v>50.7</v>
      </c>
    </row>
    <row r="1345" spans="1:11" x14ac:dyDescent="0.3">
      <c r="A1345" s="1">
        <v>44161</v>
      </c>
      <c r="B1345" t="s">
        <v>870</v>
      </c>
      <c r="C1345" s="6">
        <f>IF(
    RIGHT(Table1[[#This Row],[21K Gold Price per Gram]],4)=" EGP",
    VALUE(LEFT(Table1[[#This Row],[21K Gold Price per Gram]], LEN(Table1[[#This Row],[21K Gold Price per Gram]])-4)))</f>
        <v>785.2</v>
      </c>
      <c r="I1345" s="1">
        <v>44158</v>
      </c>
      <c r="J1345" t="s">
        <v>1375</v>
      </c>
      <c r="K1345" s="6">
        <f>IF(RIGHT(Table2[[#This Row],[21K Gold Price per Gram]],4)=" USD",VALUE(LEFT(Table2[[#This Row],[21K Gold Price per Gram]],LEN(Table2[[#This Row],[21K Gold Price per Gram]])-4)))</f>
        <v>51.6</v>
      </c>
    </row>
    <row r="1346" spans="1:11" x14ac:dyDescent="0.3">
      <c r="A1346" s="1">
        <v>44160</v>
      </c>
      <c r="B1346" t="s">
        <v>861</v>
      </c>
      <c r="C1346" s="6">
        <f>IF(
    RIGHT(Table1[[#This Row],[21K Gold Price per Gram]],4)=" EGP",
    VALUE(LEFT(Table1[[#This Row],[21K Gold Price per Gram]], LEN(Table1[[#This Row],[21K Gold Price per Gram]])-4)))</f>
        <v>794.8</v>
      </c>
      <c r="I1346" s="1">
        <v>44157</v>
      </c>
      <c r="J1346" t="s">
        <v>1349</v>
      </c>
      <c r="K1346" s="6">
        <f>IF(RIGHT(Table2[[#This Row],[21K Gold Price per Gram]],4)=" USD",VALUE(LEFT(Table2[[#This Row],[21K Gold Price per Gram]],LEN(Table2[[#This Row],[21K Gold Price per Gram]])-4)))</f>
        <v>52.6</v>
      </c>
    </row>
    <row r="1347" spans="1:11" x14ac:dyDescent="0.3">
      <c r="A1347" s="1">
        <v>44159</v>
      </c>
      <c r="B1347" t="s">
        <v>1131</v>
      </c>
      <c r="C1347" s="6">
        <f>IF(
    RIGHT(Table1[[#This Row],[21K Gold Price per Gram]],4)=" EGP",
    VALUE(LEFT(Table1[[#This Row],[21K Gold Price per Gram]], LEN(Table1[[#This Row],[21K Gold Price per Gram]])-4)))</f>
        <v>795.2</v>
      </c>
      <c r="I1347" s="1">
        <v>44156</v>
      </c>
      <c r="J1347" t="s">
        <v>1349</v>
      </c>
      <c r="K1347" s="6">
        <f>IF(RIGHT(Table2[[#This Row],[21K Gold Price per Gram]],4)=" USD",VALUE(LEFT(Table2[[#This Row],[21K Gold Price per Gram]],LEN(Table2[[#This Row],[21K Gold Price per Gram]])-4)))</f>
        <v>52.6</v>
      </c>
    </row>
    <row r="1348" spans="1:11" x14ac:dyDescent="0.3">
      <c r="A1348" s="1">
        <v>44158</v>
      </c>
      <c r="B1348" t="s">
        <v>1132</v>
      </c>
      <c r="C1348" s="6">
        <f>IF(
    RIGHT(Table1[[#This Row],[21K Gold Price per Gram]],4)=" EGP",
    VALUE(LEFT(Table1[[#This Row],[21K Gold Price per Gram]], LEN(Table1[[#This Row],[21K Gold Price per Gram]])-4)))</f>
        <v>792.8</v>
      </c>
      <c r="I1348" s="1">
        <v>44155</v>
      </c>
      <c r="J1348" t="s">
        <v>1349</v>
      </c>
      <c r="K1348" s="6">
        <f>IF(RIGHT(Table2[[#This Row],[21K Gold Price per Gram]],4)=" USD",VALUE(LEFT(Table2[[#This Row],[21K Gold Price per Gram]],LEN(Table2[[#This Row],[21K Gold Price per Gram]])-4)))</f>
        <v>52.6</v>
      </c>
    </row>
    <row r="1349" spans="1:11" x14ac:dyDescent="0.3">
      <c r="A1349" s="1">
        <v>44157</v>
      </c>
      <c r="B1349" t="s">
        <v>1133</v>
      </c>
      <c r="C1349" s="6">
        <f>IF(
    RIGHT(Table1[[#This Row],[21K Gold Price per Gram]],4)=" EGP",
    VALUE(LEFT(Table1[[#This Row],[21K Gold Price per Gram]], LEN(Table1[[#This Row],[21K Gold Price per Gram]])-4)))</f>
        <v>807.7</v>
      </c>
      <c r="I1349" s="1">
        <v>44154</v>
      </c>
      <c r="J1349" t="s">
        <v>1357</v>
      </c>
      <c r="K1349" s="6">
        <f>IF(RIGHT(Table2[[#This Row],[21K Gold Price per Gram]],4)=" USD",VALUE(LEFT(Table2[[#This Row],[21K Gold Price per Gram]],LEN(Table2[[#This Row],[21K Gold Price per Gram]])-4)))</f>
        <v>52.4</v>
      </c>
    </row>
    <row r="1350" spans="1:11" x14ac:dyDescent="0.3">
      <c r="A1350" s="1">
        <v>44156</v>
      </c>
      <c r="B1350" t="s">
        <v>1134</v>
      </c>
      <c r="C1350" s="6">
        <f>IF(
    RIGHT(Table1[[#This Row],[21K Gold Price per Gram]],4)=" EGP",
    VALUE(LEFT(Table1[[#This Row],[21K Gold Price per Gram]], LEN(Table1[[#This Row],[21K Gold Price per Gram]])-4)))</f>
        <v>819.9</v>
      </c>
      <c r="I1350" s="1">
        <v>44153</v>
      </c>
      <c r="J1350" t="s">
        <v>1349</v>
      </c>
      <c r="K1350" s="6">
        <f>IF(RIGHT(Table2[[#This Row],[21K Gold Price per Gram]],4)=" USD",VALUE(LEFT(Table2[[#This Row],[21K Gold Price per Gram]],LEN(Table2[[#This Row],[21K Gold Price per Gram]])-4)))</f>
        <v>52.6</v>
      </c>
    </row>
    <row r="1351" spans="1:11" x14ac:dyDescent="0.3">
      <c r="A1351" s="1">
        <v>44155</v>
      </c>
      <c r="B1351" t="s">
        <v>1134</v>
      </c>
      <c r="C1351" s="6">
        <f>IF(
    RIGHT(Table1[[#This Row],[21K Gold Price per Gram]],4)=" EGP",
    VALUE(LEFT(Table1[[#This Row],[21K Gold Price per Gram]], LEN(Table1[[#This Row],[21K Gold Price per Gram]])-4)))</f>
        <v>819.9</v>
      </c>
      <c r="I1351" s="1">
        <v>44152</v>
      </c>
      <c r="J1351" t="s">
        <v>1425</v>
      </c>
      <c r="K1351" s="6">
        <f>IF(RIGHT(Table2[[#This Row],[21K Gold Price per Gram]],4)=" USD",VALUE(LEFT(Table2[[#This Row],[21K Gold Price per Gram]],LEN(Table2[[#This Row],[21K Gold Price per Gram]])-4)))</f>
        <v>53</v>
      </c>
    </row>
    <row r="1352" spans="1:11" x14ac:dyDescent="0.3">
      <c r="A1352" s="1">
        <v>44154</v>
      </c>
      <c r="B1352" t="s">
        <v>1135</v>
      </c>
      <c r="C1352" s="6">
        <f>IF(
    RIGHT(Table1[[#This Row],[21K Gold Price per Gram]],4)=" EGP",
    VALUE(LEFT(Table1[[#This Row],[21K Gold Price per Gram]], LEN(Table1[[#This Row],[21K Gold Price per Gram]])-4)))</f>
        <v>820.8</v>
      </c>
      <c r="I1352" s="1">
        <v>44151</v>
      </c>
      <c r="J1352" t="s">
        <v>1425</v>
      </c>
      <c r="K1352" s="6">
        <f>IF(RIGHT(Table2[[#This Row],[21K Gold Price per Gram]],4)=" USD",VALUE(LEFT(Table2[[#This Row],[21K Gold Price per Gram]],LEN(Table2[[#This Row],[21K Gold Price per Gram]])-4)))</f>
        <v>53</v>
      </c>
    </row>
    <row r="1353" spans="1:11" x14ac:dyDescent="0.3">
      <c r="A1353" s="1">
        <v>44153</v>
      </c>
      <c r="B1353" t="s">
        <v>1136</v>
      </c>
      <c r="C1353" s="6">
        <f>IF(
    RIGHT(Table1[[#This Row],[21K Gold Price per Gram]],4)=" EGP",
    VALUE(LEFT(Table1[[#This Row],[21K Gold Price per Gram]], LEN(Table1[[#This Row],[21K Gold Price per Gram]])-4)))</f>
        <v>816.8</v>
      </c>
      <c r="I1353" s="1">
        <v>44150</v>
      </c>
      <c r="J1353" t="s">
        <v>1425</v>
      </c>
      <c r="K1353" s="6">
        <f>IF(RIGHT(Table2[[#This Row],[21K Gold Price per Gram]],4)=" USD",VALUE(LEFT(Table2[[#This Row],[21K Gold Price per Gram]],LEN(Table2[[#This Row],[21K Gold Price per Gram]])-4)))</f>
        <v>53</v>
      </c>
    </row>
    <row r="1354" spans="1:11" x14ac:dyDescent="0.3">
      <c r="A1354" s="1">
        <v>44152</v>
      </c>
      <c r="B1354" t="s">
        <v>1124</v>
      </c>
      <c r="C1354" s="6">
        <f>IF(
    RIGHT(Table1[[#This Row],[21K Gold Price per Gram]],4)=" EGP",
    VALUE(LEFT(Table1[[#This Row],[21K Gold Price per Gram]], LEN(Table1[[#This Row],[21K Gold Price per Gram]])-4)))</f>
        <v>821.8</v>
      </c>
      <c r="I1354" s="1">
        <v>44149</v>
      </c>
      <c r="J1354" t="s">
        <v>1425</v>
      </c>
      <c r="K1354" s="6">
        <f>IF(RIGHT(Table2[[#This Row],[21K Gold Price per Gram]],4)=" USD",VALUE(LEFT(Table2[[#This Row],[21K Gold Price per Gram]],LEN(Table2[[#This Row],[21K Gold Price per Gram]])-4)))</f>
        <v>53</v>
      </c>
    </row>
    <row r="1355" spans="1:11" x14ac:dyDescent="0.3">
      <c r="A1355" s="1">
        <v>44151</v>
      </c>
      <c r="B1355" t="s">
        <v>1137</v>
      </c>
      <c r="C1355" s="6">
        <f>IF(
    RIGHT(Table1[[#This Row],[21K Gold Price per Gram]],4)=" EGP",
    VALUE(LEFT(Table1[[#This Row],[21K Gold Price per Gram]], LEN(Table1[[#This Row],[21K Gold Price per Gram]])-4)))</f>
        <v>828.4</v>
      </c>
      <c r="I1355" s="1">
        <v>44148</v>
      </c>
      <c r="J1355" t="s">
        <v>1425</v>
      </c>
      <c r="K1355" s="6">
        <f>IF(RIGHT(Table2[[#This Row],[21K Gold Price per Gram]],4)=" USD",VALUE(LEFT(Table2[[#This Row],[21K Gold Price per Gram]],LEN(Table2[[#This Row],[21K Gold Price per Gram]])-4)))</f>
        <v>53</v>
      </c>
    </row>
    <row r="1356" spans="1:11" x14ac:dyDescent="0.3">
      <c r="A1356" s="1">
        <v>44150</v>
      </c>
      <c r="B1356" t="s">
        <v>1138</v>
      </c>
      <c r="C1356" s="6">
        <f>IF(
    RIGHT(Table1[[#This Row],[21K Gold Price per Gram]],4)=" EGP",
    VALUE(LEFT(Table1[[#This Row],[21K Gold Price per Gram]], LEN(Table1[[#This Row],[21K Gold Price per Gram]])-4)))</f>
        <v>829.5</v>
      </c>
      <c r="I1356" s="1">
        <v>44147</v>
      </c>
      <c r="J1356" t="s">
        <v>1358</v>
      </c>
      <c r="K1356" s="6">
        <f>IF(RIGHT(Table2[[#This Row],[21K Gold Price per Gram]],4)=" USD",VALUE(LEFT(Table2[[#This Row],[21K Gold Price per Gram]],LEN(Table2[[#This Row],[21K Gold Price per Gram]])-4)))</f>
        <v>52.7</v>
      </c>
    </row>
    <row r="1357" spans="1:11" x14ac:dyDescent="0.3">
      <c r="A1357" s="1">
        <v>44149</v>
      </c>
      <c r="B1357" t="s">
        <v>1139</v>
      </c>
      <c r="C1357" s="6">
        <f>IF(
    RIGHT(Table1[[#This Row],[21K Gold Price per Gram]],4)=" EGP",
    VALUE(LEFT(Table1[[#This Row],[21K Gold Price per Gram]], LEN(Table1[[#This Row],[21K Gold Price per Gram]])-4)))</f>
        <v>829.1</v>
      </c>
      <c r="I1357" s="1">
        <v>44146</v>
      </c>
      <c r="J1357" t="s">
        <v>1350</v>
      </c>
      <c r="K1357" s="6">
        <f>IF(RIGHT(Table2[[#This Row],[21K Gold Price per Gram]],4)=" USD",VALUE(LEFT(Table2[[#This Row],[21K Gold Price per Gram]],LEN(Table2[[#This Row],[21K Gold Price per Gram]])-4)))</f>
        <v>52.3</v>
      </c>
    </row>
    <row r="1358" spans="1:11" x14ac:dyDescent="0.3">
      <c r="A1358" s="1">
        <v>44148</v>
      </c>
      <c r="B1358" t="s">
        <v>1139</v>
      </c>
      <c r="C1358" s="6">
        <f>IF(
    RIGHT(Table1[[#This Row],[21K Gold Price per Gram]],4)=" EGP",
    VALUE(LEFT(Table1[[#This Row],[21K Gold Price per Gram]], LEN(Table1[[#This Row],[21K Gold Price per Gram]])-4)))</f>
        <v>829.1</v>
      </c>
      <c r="I1358" s="1">
        <v>44145</v>
      </c>
      <c r="J1358" t="s">
        <v>1358</v>
      </c>
      <c r="K1358" s="6">
        <f>IF(RIGHT(Table2[[#This Row],[21K Gold Price per Gram]],4)=" USD",VALUE(LEFT(Table2[[#This Row],[21K Gold Price per Gram]],LEN(Table2[[#This Row],[21K Gold Price per Gram]])-4)))</f>
        <v>52.7</v>
      </c>
    </row>
    <row r="1359" spans="1:11" x14ac:dyDescent="0.3">
      <c r="A1359" s="1">
        <v>44147</v>
      </c>
      <c r="B1359" t="s">
        <v>1140</v>
      </c>
      <c r="C1359" s="6">
        <f>IF(
    RIGHT(Table1[[#This Row],[21K Gold Price per Gram]],4)=" EGP",
    VALUE(LEFT(Table1[[#This Row],[21K Gold Price per Gram]], LEN(Table1[[#This Row],[21K Gold Price per Gram]])-4)))</f>
        <v>829</v>
      </c>
      <c r="I1359" s="1">
        <v>44144</v>
      </c>
      <c r="J1359" t="s">
        <v>1348</v>
      </c>
      <c r="K1359" s="6">
        <f>IF(RIGHT(Table2[[#This Row],[21K Gold Price per Gram]],4)=" USD",VALUE(LEFT(Table2[[#This Row],[21K Gold Price per Gram]],LEN(Table2[[#This Row],[21K Gold Price per Gram]])-4)))</f>
        <v>52.5</v>
      </c>
    </row>
    <row r="1360" spans="1:11" x14ac:dyDescent="0.3">
      <c r="A1360" s="1">
        <v>44146</v>
      </c>
      <c r="B1360" t="s">
        <v>1141</v>
      </c>
      <c r="C1360" s="6">
        <f>IF(
    RIGHT(Table1[[#This Row],[21K Gold Price per Gram]],4)=" EGP",
    VALUE(LEFT(Table1[[#This Row],[21K Gold Price per Gram]], LEN(Table1[[#This Row],[21K Gold Price per Gram]])-4)))</f>
        <v>824.1</v>
      </c>
      <c r="I1360" s="1">
        <v>44143</v>
      </c>
      <c r="J1360" t="s">
        <v>1344</v>
      </c>
      <c r="K1360" s="6">
        <f>IF(RIGHT(Table2[[#This Row],[21K Gold Price per Gram]],4)=" USD",VALUE(LEFT(Table2[[#This Row],[21K Gold Price per Gram]],LEN(Table2[[#This Row],[21K Gold Price per Gram]])-4)))</f>
        <v>54.8</v>
      </c>
    </row>
    <row r="1361" spans="1:11" x14ac:dyDescent="0.3">
      <c r="A1361" s="1">
        <v>44145</v>
      </c>
      <c r="B1361" t="s">
        <v>814</v>
      </c>
      <c r="C1361" s="6">
        <f>IF(
    RIGHT(Table1[[#This Row],[21K Gold Price per Gram]],4)=" EGP",
    VALUE(LEFT(Table1[[#This Row],[21K Gold Price per Gram]], LEN(Table1[[#This Row],[21K Gold Price per Gram]])-4)))</f>
        <v>819.3</v>
      </c>
      <c r="I1361" s="1">
        <v>44142</v>
      </c>
      <c r="J1361" t="s">
        <v>1344</v>
      </c>
      <c r="K1361" s="6">
        <f>IF(RIGHT(Table2[[#This Row],[21K Gold Price per Gram]],4)=" USD",VALUE(LEFT(Table2[[#This Row],[21K Gold Price per Gram]],LEN(Table2[[#This Row],[21K Gold Price per Gram]])-4)))</f>
        <v>54.8</v>
      </c>
    </row>
    <row r="1362" spans="1:11" x14ac:dyDescent="0.3">
      <c r="A1362" s="1">
        <v>44144</v>
      </c>
      <c r="B1362" t="s">
        <v>1142</v>
      </c>
      <c r="C1362" s="6">
        <f>IF(
    RIGHT(Table1[[#This Row],[21K Gold Price per Gram]],4)=" EGP",
    VALUE(LEFT(Table1[[#This Row],[21K Gold Price per Gram]], LEN(Table1[[#This Row],[21K Gold Price per Gram]])-4)))</f>
        <v>824.6</v>
      </c>
      <c r="I1362" s="1">
        <v>44141</v>
      </c>
      <c r="J1362" t="s">
        <v>1344</v>
      </c>
      <c r="K1362" s="6">
        <f>IF(RIGHT(Table2[[#This Row],[21K Gold Price per Gram]],4)=" USD",VALUE(LEFT(Table2[[#This Row],[21K Gold Price per Gram]],LEN(Table2[[#This Row],[21K Gold Price per Gram]])-4)))</f>
        <v>54.8</v>
      </c>
    </row>
    <row r="1363" spans="1:11" x14ac:dyDescent="0.3">
      <c r="A1363" s="1">
        <v>44143</v>
      </c>
      <c r="B1363" t="s">
        <v>886</v>
      </c>
      <c r="C1363" s="6">
        <f>IF(
    RIGHT(Table1[[#This Row],[21K Gold Price per Gram]],4)=" EGP",
    VALUE(LEFT(Table1[[#This Row],[21K Gold Price per Gram]], LEN(Table1[[#This Row],[21K Gold Price per Gram]])-4)))</f>
        <v>822.1</v>
      </c>
      <c r="I1363" s="1">
        <v>44140</v>
      </c>
      <c r="J1363" t="s">
        <v>1344</v>
      </c>
      <c r="K1363" s="6">
        <f>IF(RIGHT(Table2[[#This Row],[21K Gold Price per Gram]],4)=" USD",VALUE(LEFT(Table2[[#This Row],[21K Gold Price per Gram]],LEN(Table2[[#This Row],[21K Gold Price per Gram]])-4)))</f>
        <v>54.8</v>
      </c>
    </row>
    <row r="1364" spans="1:11" x14ac:dyDescent="0.3">
      <c r="A1364" s="1">
        <v>44142</v>
      </c>
      <c r="B1364" t="s">
        <v>1112</v>
      </c>
      <c r="C1364" s="6">
        <f>IF(
    RIGHT(Table1[[#This Row],[21K Gold Price per Gram]],4)=" EGP",
    VALUE(LEFT(Table1[[#This Row],[21K Gold Price per Gram]], LEN(Table1[[#This Row],[21K Gold Price per Gram]])-4)))</f>
        <v>860.3</v>
      </c>
      <c r="I1364" s="1">
        <v>44139</v>
      </c>
      <c r="J1364" t="s">
        <v>1366</v>
      </c>
      <c r="K1364" s="6">
        <f>IF(RIGHT(Table2[[#This Row],[21K Gold Price per Gram]],4)=" USD",VALUE(LEFT(Table2[[#This Row],[21K Gold Price per Gram]],LEN(Table2[[#This Row],[21K Gold Price per Gram]])-4)))</f>
        <v>53.3</v>
      </c>
    </row>
    <row r="1365" spans="1:11" x14ac:dyDescent="0.3">
      <c r="A1365" s="1">
        <v>44141</v>
      </c>
      <c r="B1365" t="s">
        <v>1112</v>
      </c>
      <c r="C1365" s="6">
        <f>IF(
    RIGHT(Table1[[#This Row],[21K Gold Price per Gram]],4)=" EGP",
    VALUE(LEFT(Table1[[#This Row],[21K Gold Price per Gram]], LEN(Table1[[#This Row],[21K Gold Price per Gram]])-4)))</f>
        <v>860.3</v>
      </c>
      <c r="I1365" s="1">
        <v>44138</v>
      </c>
      <c r="J1365" t="s">
        <v>1362</v>
      </c>
      <c r="K1365" s="6">
        <f>IF(RIGHT(Table2[[#This Row],[21K Gold Price per Gram]],4)=" USD",VALUE(LEFT(Table2[[#This Row],[21K Gold Price per Gram]],LEN(Table2[[#This Row],[21K Gold Price per Gram]])-4)))</f>
        <v>53.6</v>
      </c>
    </row>
    <row r="1366" spans="1:11" x14ac:dyDescent="0.3">
      <c r="A1366" s="1">
        <v>44140</v>
      </c>
      <c r="B1366" t="s">
        <v>1143</v>
      </c>
      <c r="C1366" s="6">
        <f>IF(
    RIGHT(Table1[[#This Row],[21K Gold Price per Gram]],4)=" EGP",
    VALUE(LEFT(Table1[[#This Row],[21K Gold Price per Gram]], LEN(Table1[[#This Row],[21K Gold Price per Gram]])-4)))</f>
        <v>860.1</v>
      </c>
      <c r="I1366" s="1">
        <v>44137</v>
      </c>
      <c r="J1366" t="s">
        <v>1367</v>
      </c>
      <c r="K1366" s="6">
        <f>IF(RIGHT(Table2[[#This Row],[21K Gold Price per Gram]],4)=" USD",VALUE(LEFT(Table2[[#This Row],[21K Gold Price per Gram]],LEN(Table2[[#This Row],[21K Gold Price per Gram]])-4)))</f>
        <v>53.2</v>
      </c>
    </row>
    <row r="1367" spans="1:11" x14ac:dyDescent="0.3">
      <c r="A1367" s="1">
        <v>44139</v>
      </c>
      <c r="B1367" t="s">
        <v>1143</v>
      </c>
      <c r="C1367" s="6">
        <f>IF(
    RIGHT(Table1[[#This Row],[21K Gold Price per Gram]],4)=" EGP",
    VALUE(LEFT(Table1[[#This Row],[21K Gold Price per Gram]], LEN(Table1[[#This Row],[21K Gold Price per Gram]])-4)))</f>
        <v>860.1</v>
      </c>
      <c r="I1367" s="1">
        <v>44136</v>
      </c>
      <c r="J1367" t="s">
        <v>1429</v>
      </c>
      <c r="K1367" s="6">
        <f>IF(RIGHT(Table2[[#This Row],[21K Gold Price per Gram]],4)=" USD",VALUE(LEFT(Table2[[#This Row],[21K Gold Price per Gram]],LEN(Table2[[#This Row],[21K Gold Price per Gram]])-4)))</f>
        <v>52.8</v>
      </c>
    </row>
    <row r="1368" spans="1:11" x14ac:dyDescent="0.3">
      <c r="A1368" s="1">
        <v>44138</v>
      </c>
      <c r="B1368" t="s">
        <v>1144</v>
      </c>
      <c r="C1368" s="6">
        <f>IF(
    RIGHT(Table1[[#This Row],[21K Gold Price per Gram]],4)=" EGP",
    VALUE(LEFT(Table1[[#This Row],[21K Gold Price per Gram]], LEN(Table1[[#This Row],[21K Gold Price per Gram]])-4)))</f>
        <v>838.4</v>
      </c>
      <c r="I1368" s="1">
        <v>44135</v>
      </c>
      <c r="J1368" t="s">
        <v>1429</v>
      </c>
      <c r="K1368" s="6">
        <f>IF(RIGHT(Table2[[#This Row],[21K Gold Price per Gram]],4)=" USD",VALUE(LEFT(Table2[[#This Row],[21K Gold Price per Gram]],LEN(Table2[[#This Row],[21K Gold Price per Gram]])-4)))</f>
        <v>52.8</v>
      </c>
    </row>
    <row r="1369" spans="1:11" x14ac:dyDescent="0.3">
      <c r="A1369" s="1">
        <v>44137</v>
      </c>
      <c r="B1369" t="s">
        <v>805</v>
      </c>
      <c r="C1369" s="6">
        <f>IF(
    RIGHT(Table1[[#This Row],[21K Gold Price per Gram]],4)=" EGP",
    VALUE(LEFT(Table1[[#This Row],[21K Gold Price per Gram]], LEN(Table1[[#This Row],[21K Gold Price per Gram]])-4)))</f>
        <v>841.5</v>
      </c>
      <c r="I1369" s="1">
        <v>44134</v>
      </c>
      <c r="J1369" t="s">
        <v>1429</v>
      </c>
      <c r="K1369" s="6">
        <f>IF(RIGHT(Table2[[#This Row],[21K Gold Price per Gram]],4)=" USD",VALUE(LEFT(Table2[[#This Row],[21K Gold Price per Gram]],LEN(Table2[[#This Row],[21K Gold Price per Gram]])-4)))</f>
        <v>52.8</v>
      </c>
    </row>
    <row r="1370" spans="1:11" x14ac:dyDescent="0.3">
      <c r="A1370" s="1">
        <v>44136</v>
      </c>
      <c r="B1370" t="s">
        <v>1011</v>
      </c>
      <c r="C1370" s="6">
        <f>IF(
    RIGHT(Table1[[#This Row],[21K Gold Price per Gram]],4)=" EGP",
    VALUE(LEFT(Table1[[#This Row],[21K Gold Price per Gram]], LEN(Table1[[#This Row],[21K Gold Price per Gram]])-4)))</f>
        <v>837.2</v>
      </c>
      <c r="I1370" s="1">
        <v>44133</v>
      </c>
      <c r="J1370" t="s">
        <v>1348</v>
      </c>
      <c r="K1370" s="6">
        <f>IF(RIGHT(Table2[[#This Row],[21K Gold Price per Gram]],4)=" USD",VALUE(LEFT(Table2[[#This Row],[21K Gold Price per Gram]],LEN(Table2[[#This Row],[21K Gold Price per Gram]])-4)))</f>
        <v>52.5</v>
      </c>
    </row>
    <row r="1371" spans="1:11" x14ac:dyDescent="0.3">
      <c r="A1371" s="1">
        <v>44135</v>
      </c>
      <c r="B1371" t="s">
        <v>1099</v>
      </c>
      <c r="C1371" s="6">
        <f>IF(
    RIGHT(Table1[[#This Row],[21K Gold Price per Gram]],4)=" EGP",
    VALUE(LEFT(Table1[[#This Row],[21K Gold Price per Gram]], LEN(Table1[[#This Row],[21K Gold Price per Gram]])-4)))</f>
        <v>826.4</v>
      </c>
      <c r="I1371" s="1">
        <v>44132</v>
      </c>
      <c r="J1371" t="s">
        <v>1358</v>
      </c>
      <c r="K1371" s="6">
        <f>IF(RIGHT(Table2[[#This Row],[21K Gold Price per Gram]],4)=" USD",VALUE(LEFT(Table2[[#This Row],[21K Gold Price per Gram]],LEN(Table2[[#This Row],[21K Gold Price per Gram]])-4)))</f>
        <v>52.7</v>
      </c>
    </row>
    <row r="1372" spans="1:11" x14ac:dyDescent="0.3">
      <c r="A1372" s="1">
        <v>44134</v>
      </c>
      <c r="B1372" t="s">
        <v>1099</v>
      </c>
      <c r="C1372" s="6">
        <f>IF(
    RIGHT(Table1[[#This Row],[21K Gold Price per Gram]],4)=" EGP",
    VALUE(LEFT(Table1[[#This Row],[21K Gold Price per Gram]], LEN(Table1[[#This Row],[21K Gold Price per Gram]])-4)))</f>
        <v>826.4</v>
      </c>
      <c r="I1372" s="1">
        <v>44131</v>
      </c>
      <c r="J1372" t="s">
        <v>1362</v>
      </c>
      <c r="K1372" s="6">
        <f>IF(RIGHT(Table2[[#This Row],[21K Gold Price per Gram]],4)=" USD",VALUE(LEFT(Table2[[#This Row],[21K Gold Price per Gram]],LEN(Table2[[#This Row],[21K Gold Price per Gram]])-4)))</f>
        <v>53.6</v>
      </c>
    </row>
    <row r="1373" spans="1:11" x14ac:dyDescent="0.3">
      <c r="A1373" s="1">
        <v>44133</v>
      </c>
      <c r="B1373" t="s">
        <v>1119</v>
      </c>
      <c r="C1373" s="6">
        <f>IF(
    RIGHT(Table1[[#This Row],[21K Gold Price per Gram]],4)=" EGP",
    VALUE(LEFT(Table1[[#This Row],[21K Gold Price per Gram]], LEN(Table1[[#This Row],[21K Gold Price per Gram]])-4)))</f>
        <v>828.2</v>
      </c>
      <c r="I1373" s="1">
        <v>44130</v>
      </c>
      <c r="J1373" t="s">
        <v>1359</v>
      </c>
      <c r="K1373" s="6">
        <f>IF(RIGHT(Table2[[#This Row],[21K Gold Price per Gram]],4)=" USD",VALUE(LEFT(Table2[[#This Row],[21K Gold Price per Gram]],LEN(Table2[[#This Row],[21K Gold Price per Gram]])-4)))</f>
        <v>53.4</v>
      </c>
    </row>
    <row r="1374" spans="1:11" x14ac:dyDescent="0.3">
      <c r="A1374" s="1">
        <v>44132</v>
      </c>
      <c r="B1374" t="s">
        <v>999</v>
      </c>
      <c r="C1374" s="6">
        <f>IF(
    RIGHT(Table1[[#This Row],[21K Gold Price per Gram]],4)=" EGP",
    VALUE(LEFT(Table1[[#This Row],[21K Gold Price per Gram]], LEN(Table1[[#This Row],[21K Gold Price per Gram]])-4)))</f>
        <v>824.7</v>
      </c>
      <c r="I1374" s="1">
        <v>44129</v>
      </c>
      <c r="J1374" t="s">
        <v>1359</v>
      </c>
      <c r="K1374" s="6">
        <f>IF(RIGHT(Table2[[#This Row],[21K Gold Price per Gram]],4)=" USD",VALUE(LEFT(Table2[[#This Row],[21K Gold Price per Gram]],LEN(Table2[[#This Row],[21K Gold Price per Gram]])-4)))</f>
        <v>53.4</v>
      </c>
    </row>
    <row r="1375" spans="1:11" x14ac:dyDescent="0.3">
      <c r="A1375" s="1">
        <v>44131</v>
      </c>
      <c r="B1375" t="s">
        <v>1145</v>
      </c>
      <c r="C1375" s="6">
        <f>IF(
    RIGHT(Table1[[#This Row],[21K Gold Price per Gram]],4)=" EGP",
    VALUE(LEFT(Table1[[#This Row],[21K Gold Price per Gram]], LEN(Table1[[#This Row],[21K Gold Price per Gram]])-4)))</f>
        <v>827.4</v>
      </c>
      <c r="I1375" s="1">
        <v>44128</v>
      </c>
      <c r="J1375" t="s">
        <v>1359</v>
      </c>
      <c r="K1375" s="6">
        <f>IF(RIGHT(Table2[[#This Row],[21K Gold Price per Gram]],4)=" USD",VALUE(LEFT(Table2[[#This Row],[21K Gold Price per Gram]],LEN(Table2[[#This Row],[21K Gold Price per Gram]])-4)))</f>
        <v>53.4</v>
      </c>
    </row>
    <row r="1376" spans="1:11" x14ac:dyDescent="0.3">
      <c r="A1376" s="1">
        <v>44130</v>
      </c>
      <c r="B1376" t="s">
        <v>1146</v>
      </c>
      <c r="C1376" s="6">
        <f>IF(
    RIGHT(Table1[[#This Row],[21K Gold Price per Gram]],4)=" EGP",
    VALUE(LEFT(Table1[[#This Row],[21K Gold Price per Gram]], LEN(Table1[[#This Row],[21K Gold Price per Gram]])-4)))</f>
        <v>842</v>
      </c>
      <c r="I1376" s="1">
        <v>44127</v>
      </c>
      <c r="J1376" t="s">
        <v>1369</v>
      </c>
      <c r="K1376" s="6">
        <f>IF(RIGHT(Table2[[#This Row],[21K Gold Price per Gram]],4)=" USD",VALUE(LEFT(Table2[[#This Row],[21K Gold Price per Gram]],LEN(Table2[[#This Row],[21K Gold Price per Gram]])-4)))</f>
        <v>53.5</v>
      </c>
    </row>
    <row r="1377" spans="1:11" x14ac:dyDescent="0.3">
      <c r="A1377" s="1">
        <v>44129</v>
      </c>
      <c r="B1377" t="s">
        <v>1147</v>
      </c>
      <c r="C1377" s="6">
        <f>IF(
    RIGHT(Table1[[#This Row],[21K Gold Price per Gram]],4)=" EGP",
    VALUE(LEFT(Table1[[#This Row],[21K Gold Price per Gram]], LEN(Table1[[#This Row],[21K Gold Price per Gram]])-4)))</f>
        <v>839</v>
      </c>
      <c r="I1377" s="1">
        <v>44126</v>
      </c>
      <c r="J1377" t="s">
        <v>1369</v>
      </c>
      <c r="K1377" s="6">
        <f>IF(RIGHT(Table2[[#This Row],[21K Gold Price per Gram]],4)=" USD",VALUE(LEFT(Table2[[#This Row],[21K Gold Price per Gram]],LEN(Table2[[#This Row],[21K Gold Price per Gram]])-4)))</f>
        <v>53.5</v>
      </c>
    </row>
    <row r="1378" spans="1:11" x14ac:dyDescent="0.3">
      <c r="A1378" s="1">
        <v>44128</v>
      </c>
      <c r="B1378" t="s">
        <v>1148</v>
      </c>
      <c r="C1378" s="6">
        <f>IF(
    RIGHT(Table1[[#This Row],[21K Gold Price per Gram]],4)=" EGP",
    VALUE(LEFT(Table1[[#This Row],[21K Gold Price per Gram]], LEN(Table1[[#This Row],[21K Gold Price per Gram]])-4)))</f>
        <v>839.5</v>
      </c>
      <c r="I1378" s="1">
        <v>44125</v>
      </c>
      <c r="J1378" t="s">
        <v>1345</v>
      </c>
      <c r="K1378" s="6">
        <f>IF(RIGHT(Table2[[#This Row],[21K Gold Price per Gram]],4)=" USD",VALUE(LEFT(Table2[[#This Row],[21K Gold Price per Gram]],LEN(Table2[[#This Row],[21K Gold Price per Gram]])-4)))</f>
        <v>54</v>
      </c>
    </row>
    <row r="1379" spans="1:11" x14ac:dyDescent="0.3">
      <c r="A1379" s="1">
        <v>44127</v>
      </c>
      <c r="B1379" t="s">
        <v>1148</v>
      </c>
      <c r="C1379" s="6">
        <f>IF(
    RIGHT(Table1[[#This Row],[21K Gold Price per Gram]],4)=" EGP",
    VALUE(LEFT(Table1[[#This Row],[21K Gold Price per Gram]], LEN(Table1[[#This Row],[21K Gold Price per Gram]])-4)))</f>
        <v>839.5</v>
      </c>
      <c r="I1379" s="1">
        <v>44124</v>
      </c>
      <c r="J1379" t="s">
        <v>1362</v>
      </c>
      <c r="K1379" s="6">
        <f>IF(RIGHT(Table2[[#This Row],[21K Gold Price per Gram]],4)=" USD",VALUE(LEFT(Table2[[#This Row],[21K Gold Price per Gram]],LEN(Table2[[#This Row],[21K Gold Price per Gram]])-4)))</f>
        <v>53.6</v>
      </c>
    </row>
    <row r="1380" spans="1:11" x14ac:dyDescent="0.3">
      <c r="A1380" s="1">
        <v>44126</v>
      </c>
      <c r="B1380" t="s">
        <v>812</v>
      </c>
      <c r="C1380" s="6">
        <f>IF(
    RIGHT(Table1[[#This Row],[21K Gold Price per Gram]],4)=" EGP",
    VALUE(LEFT(Table1[[#This Row],[21K Gold Price per Gram]], LEN(Table1[[#This Row],[21K Gold Price per Gram]])-4)))</f>
        <v>839.4</v>
      </c>
      <c r="I1380" s="1">
        <v>44123</v>
      </c>
      <c r="J1380" t="s">
        <v>1359</v>
      </c>
      <c r="K1380" s="6">
        <f>IF(RIGHT(Table2[[#This Row],[21K Gold Price per Gram]],4)=" USD",VALUE(LEFT(Table2[[#This Row],[21K Gold Price per Gram]],LEN(Table2[[#This Row],[21K Gold Price per Gram]])-4)))</f>
        <v>53.4</v>
      </c>
    </row>
    <row r="1381" spans="1:11" x14ac:dyDescent="0.3">
      <c r="A1381" s="1">
        <v>44125</v>
      </c>
      <c r="B1381" t="s">
        <v>1149</v>
      </c>
      <c r="C1381" s="6">
        <f>IF(
    RIGHT(Table1[[#This Row],[21K Gold Price per Gram]],4)=" EGP",
    VALUE(LEFT(Table1[[#This Row],[21K Gold Price per Gram]], LEN(Table1[[#This Row],[21K Gold Price per Gram]])-4)))</f>
        <v>840.3</v>
      </c>
      <c r="I1381" s="1">
        <v>44122</v>
      </c>
      <c r="J1381" t="s">
        <v>1366</v>
      </c>
      <c r="K1381" s="6">
        <f>IF(RIGHT(Table2[[#This Row],[21K Gold Price per Gram]],4)=" USD",VALUE(LEFT(Table2[[#This Row],[21K Gold Price per Gram]],LEN(Table2[[#This Row],[21K Gold Price per Gram]])-4)))</f>
        <v>53.3</v>
      </c>
    </row>
    <row r="1382" spans="1:11" x14ac:dyDescent="0.3">
      <c r="A1382" s="1">
        <v>44124</v>
      </c>
      <c r="B1382" t="s">
        <v>1150</v>
      </c>
      <c r="C1382" s="6">
        <f>IF(
    RIGHT(Table1[[#This Row],[21K Gold Price per Gram]],4)=" EGP",
    VALUE(LEFT(Table1[[#This Row],[21K Gold Price per Gram]], LEN(Table1[[#This Row],[21K Gold Price per Gram]])-4)))</f>
        <v>848.4</v>
      </c>
      <c r="I1382" s="1">
        <v>44121</v>
      </c>
      <c r="J1382" t="s">
        <v>1366</v>
      </c>
      <c r="K1382" s="6">
        <f>IF(RIGHT(Table2[[#This Row],[21K Gold Price per Gram]],4)=" USD",VALUE(LEFT(Table2[[#This Row],[21K Gold Price per Gram]],LEN(Table2[[#This Row],[21K Gold Price per Gram]])-4)))</f>
        <v>53.3</v>
      </c>
    </row>
    <row r="1383" spans="1:11" x14ac:dyDescent="0.3">
      <c r="A1383" s="1">
        <v>44123</v>
      </c>
      <c r="B1383" t="s">
        <v>1146</v>
      </c>
      <c r="C1383" s="6">
        <f>IF(
    RIGHT(Table1[[#This Row],[21K Gold Price per Gram]],4)=" EGP",
    VALUE(LEFT(Table1[[#This Row],[21K Gold Price per Gram]], LEN(Table1[[#This Row],[21K Gold Price per Gram]])-4)))</f>
        <v>842</v>
      </c>
      <c r="I1383" s="1">
        <v>44120</v>
      </c>
      <c r="J1383" t="s">
        <v>1359</v>
      </c>
      <c r="K1383" s="6">
        <f>IF(RIGHT(Table2[[#This Row],[21K Gold Price per Gram]],4)=" USD",VALUE(LEFT(Table2[[#This Row],[21K Gold Price per Gram]],LEN(Table2[[#This Row],[21K Gold Price per Gram]])-4)))</f>
        <v>53.4</v>
      </c>
    </row>
    <row r="1384" spans="1:11" x14ac:dyDescent="0.3">
      <c r="A1384" s="1">
        <v>44122</v>
      </c>
      <c r="B1384" t="s">
        <v>1151</v>
      </c>
      <c r="C1384" s="6">
        <f>IF(
    RIGHT(Table1[[#This Row],[21K Gold Price per Gram]],4)=" EGP",
    VALUE(LEFT(Table1[[#This Row],[21K Gold Price per Gram]], LEN(Table1[[#This Row],[21K Gold Price per Gram]])-4)))</f>
        <v>838.7</v>
      </c>
      <c r="I1384" s="1">
        <v>44119</v>
      </c>
      <c r="J1384" t="s">
        <v>1362</v>
      </c>
      <c r="K1384" s="6">
        <f>IF(RIGHT(Table2[[#This Row],[21K Gold Price per Gram]],4)=" USD",VALUE(LEFT(Table2[[#This Row],[21K Gold Price per Gram]],LEN(Table2[[#This Row],[21K Gold Price per Gram]])-4)))</f>
        <v>53.6</v>
      </c>
    </row>
    <row r="1385" spans="1:11" x14ac:dyDescent="0.3">
      <c r="A1385" s="1">
        <v>44121</v>
      </c>
      <c r="B1385" t="s">
        <v>1004</v>
      </c>
      <c r="C1385" s="6">
        <f>IF(
    RIGHT(Table1[[#This Row],[21K Gold Price per Gram]],4)=" EGP",
    VALUE(LEFT(Table1[[#This Row],[21K Gold Price per Gram]], LEN(Table1[[#This Row],[21K Gold Price per Gram]])-4)))</f>
        <v>837.3</v>
      </c>
      <c r="I1385" s="1">
        <v>44118</v>
      </c>
      <c r="J1385" t="s">
        <v>1359</v>
      </c>
      <c r="K1385" s="6">
        <f>IF(RIGHT(Table2[[#This Row],[21K Gold Price per Gram]],4)=" USD",VALUE(LEFT(Table2[[#This Row],[21K Gold Price per Gram]],LEN(Table2[[#This Row],[21K Gold Price per Gram]])-4)))</f>
        <v>53.4</v>
      </c>
    </row>
    <row r="1386" spans="1:11" x14ac:dyDescent="0.3">
      <c r="A1386" s="1">
        <v>44120</v>
      </c>
      <c r="B1386" t="s">
        <v>1152</v>
      </c>
      <c r="C1386" s="6">
        <f>IF(
    RIGHT(Table1[[#This Row],[21K Gold Price per Gram]],4)=" EGP",
    VALUE(LEFT(Table1[[#This Row],[21K Gold Price per Gram]], LEN(Table1[[#This Row],[21K Gold Price per Gram]])-4)))</f>
        <v>837.7</v>
      </c>
      <c r="I1386" s="1">
        <v>44117</v>
      </c>
      <c r="J1386" t="s">
        <v>1367</v>
      </c>
      <c r="K1386" s="6">
        <f>IF(RIGHT(Table2[[#This Row],[21K Gold Price per Gram]],4)=" USD",VALUE(LEFT(Table2[[#This Row],[21K Gold Price per Gram]],LEN(Table2[[#This Row],[21K Gold Price per Gram]])-4)))</f>
        <v>53.2</v>
      </c>
    </row>
    <row r="1387" spans="1:11" x14ac:dyDescent="0.3">
      <c r="A1387" s="1">
        <v>44119</v>
      </c>
      <c r="B1387" t="s">
        <v>1012</v>
      </c>
      <c r="C1387" s="6">
        <f>IF(
    RIGHT(Table1[[#This Row],[21K Gold Price per Gram]],4)=" EGP",
    VALUE(LEFT(Table1[[#This Row],[21K Gold Price per Gram]], LEN(Table1[[#This Row],[21K Gold Price per Gram]])-4)))</f>
        <v>837.4</v>
      </c>
      <c r="I1387" s="1">
        <v>44116</v>
      </c>
      <c r="J1387" t="s">
        <v>1345</v>
      </c>
      <c r="K1387" s="6">
        <f>IF(RIGHT(Table2[[#This Row],[21K Gold Price per Gram]],4)=" USD",VALUE(LEFT(Table2[[#This Row],[21K Gold Price per Gram]],LEN(Table2[[#This Row],[21K Gold Price per Gram]])-4)))</f>
        <v>54</v>
      </c>
    </row>
    <row r="1388" spans="1:11" x14ac:dyDescent="0.3">
      <c r="A1388" s="1">
        <v>44118</v>
      </c>
      <c r="B1388" t="s">
        <v>1153</v>
      </c>
      <c r="C1388" s="6">
        <f>IF(
    RIGHT(Table1[[#This Row],[21K Gold Price per Gram]],4)=" EGP",
    VALUE(LEFT(Table1[[#This Row],[21K Gold Price per Gram]], LEN(Table1[[#This Row],[21K Gold Price per Gram]])-4)))</f>
        <v>841</v>
      </c>
      <c r="I1388" s="1">
        <v>44115</v>
      </c>
      <c r="J1388" t="s">
        <v>1347</v>
      </c>
      <c r="K1388" s="6">
        <f>IF(RIGHT(Table2[[#This Row],[21K Gold Price per Gram]],4)=" USD",VALUE(LEFT(Table2[[#This Row],[21K Gold Price per Gram]],LEN(Table2[[#This Row],[21K Gold Price per Gram]])-4)))</f>
        <v>54.2</v>
      </c>
    </row>
    <row r="1389" spans="1:11" x14ac:dyDescent="0.3">
      <c r="A1389" s="1">
        <v>44117</v>
      </c>
      <c r="B1389" t="s">
        <v>1144</v>
      </c>
      <c r="C1389" s="6">
        <f>IF(
    RIGHT(Table1[[#This Row],[21K Gold Price per Gram]],4)=" EGP",
    VALUE(LEFT(Table1[[#This Row],[21K Gold Price per Gram]], LEN(Table1[[#This Row],[21K Gold Price per Gram]])-4)))</f>
        <v>838.4</v>
      </c>
      <c r="I1389" s="1">
        <v>44114</v>
      </c>
      <c r="J1389" t="s">
        <v>1347</v>
      </c>
      <c r="K1389" s="6">
        <f>IF(RIGHT(Table2[[#This Row],[21K Gold Price per Gram]],4)=" USD",VALUE(LEFT(Table2[[#This Row],[21K Gold Price per Gram]],LEN(Table2[[#This Row],[21K Gold Price per Gram]])-4)))</f>
        <v>54.2</v>
      </c>
    </row>
    <row r="1390" spans="1:11" x14ac:dyDescent="0.3">
      <c r="A1390" s="1">
        <v>44116</v>
      </c>
      <c r="B1390" t="s">
        <v>1154</v>
      </c>
      <c r="C1390" s="6">
        <f>IF(
    RIGHT(Table1[[#This Row],[21K Gold Price per Gram]],4)=" EGP",
    VALUE(LEFT(Table1[[#This Row],[21K Gold Price per Gram]], LEN(Table1[[#This Row],[21K Gold Price per Gram]])-4)))</f>
        <v>834.2</v>
      </c>
      <c r="I1390" s="1">
        <v>44113</v>
      </c>
      <c r="J1390" t="s">
        <v>1347</v>
      </c>
      <c r="K1390" s="6">
        <f>IF(RIGHT(Table2[[#This Row],[21K Gold Price per Gram]],4)=" USD",VALUE(LEFT(Table2[[#This Row],[21K Gold Price per Gram]],LEN(Table2[[#This Row],[21K Gold Price per Gram]])-4)))</f>
        <v>54.2</v>
      </c>
    </row>
    <row r="1391" spans="1:11" x14ac:dyDescent="0.3">
      <c r="A1391" s="1">
        <v>44115</v>
      </c>
      <c r="B1391" t="s">
        <v>1155</v>
      </c>
      <c r="C1391" s="6">
        <f>IF(
    RIGHT(Table1[[#This Row],[21K Gold Price per Gram]],4)=" EGP",
    VALUE(LEFT(Table1[[#This Row],[21K Gold Price per Gram]], LEN(Table1[[#This Row],[21K Gold Price per Gram]])-4)))</f>
        <v>847.9</v>
      </c>
      <c r="I1391" s="1">
        <v>44112</v>
      </c>
      <c r="J1391" t="s">
        <v>1367</v>
      </c>
      <c r="K1391" s="6">
        <f>IF(RIGHT(Table2[[#This Row],[21K Gold Price per Gram]],4)=" USD",VALUE(LEFT(Table2[[#This Row],[21K Gold Price per Gram]],LEN(Table2[[#This Row],[21K Gold Price per Gram]])-4)))</f>
        <v>53.2</v>
      </c>
    </row>
    <row r="1392" spans="1:11" x14ac:dyDescent="0.3">
      <c r="A1392" s="1">
        <v>44114</v>
      </c>
      <c r="B1392" t="s">
        <v>1156</v>
      </c>
      <c r="C1392" s="6">
        <f>IF(
    RIGHT(Table1[[#This Row],[21K Gold Price per Gram]],4)=" EGP",
    VALUE(LEFT(Table1[[#This Row],[21K Gold Price per Gram]], LEN(Table1[[#This Row],[21K Gold Price per Gram]])-4)))</f>
        <v>852.6</v>
      </c>
      <c r="I1392" s="1">
        <v>44111</v>
      </c>
      <c r="J1392" t="s">
        <v>1425</v>
      </c>
      <c r="K1392" s="6">
        <f>IF(RIGHT(Table2[[#This Row],[21K Gold Price per Gram]],4)=" USD",VALUE(LEFT(Table2[[#This Row],[21K Gold Price per Gram]],LEN(Table2[[#This Row],[21K Gold Price per Gram]])-4)))</f>
        <v>53</v>
      </c>
    </row>
    <row r="1393" spans="1:11" x14ac:dyDescent="0.3">
      <c r="A1393" s="1">
        <v>44113</v>
      </c>
      <c r="B1393" t="s">
        <v>1157</v>
      </c>
      <c r="C1393" s="6">
        <f>IF(
    RIGHT(Table1[[#This Row],[21K Gold Price per Gram]],4)=" EGP",
    VALUE(LEFT(Table1[[#This Row],[21K Gold Price per Gram]], LEN(Table1[[#This Row],[21K Gold Price per Gram]])-4)))</f>
        <v>851.1</v>
      </c>
      <c r="I1393" s="1">
        <v>44110</v>
      </c>
      <c r="J1393" t="s">
        <v>1425</v>
      </c>
      <c r="K1393" s="6">
        <f>IF(RIGHT(Table2[[#This Row],[21K Gold Price per Gram]],4)=" USD",VALUE(LEFT(Table2[[#This Row],[21K Gold Price per Gram]],LEN(Table2[[#This Row],[21K Gold Price per Gram]])-4)))</f>
        <v>53</v>
      </c>
    </row>
    <row r="1394" spans="1:11" x14ac:dyDescent="0.3">
      <c r="A1394" s="1">
        <v>44112</v>
      </c>
      <c r="B1394" t="s">
        <v>1158</v>
      </c>
      <c r="C1394" s="6">
        <f>IF(
    RIGHT(Table1[[#This Row],[21K Gold Price per Gram]],4)=" EGP",
    VALUE(LEFT(Table1[[#This Row],[21K Gold Price per Gram]], LEN(Table1[[#This Row],[21K Gold Price per Gram]])-4)))</f>
        <v>851</v>
      </c>
      <c r="I1394" s="1">
        <v>44109</v>
      </c>
      <c r="J1394" t="s">
        <v>1363</v>
      </c>
      <c r="K1394" s="6">
        <f>IF(RIGHT(Table2[[#This Row],[21K Gold Price per Gram]],4)=" USD",VALUE(LEFT(Table2[[#This Row],[21K Gold Price per Gram]],LEN(Table2[[#This Row],[21K Gold Price per Gram]])-4)))</f>
        <v>53.7</v>
      </c>
    </row>
    <row r="1395" spans="1:11" x14ac:dyDescent="0.3">
      <c r="A1395" s="1">
        <v>44111</v>
      </c>
      <c r="B1395" t="s">
        <v>1014</v>
      </c>
      <c r="C1395" s="6">
        <f>IF(
    RIGHT(Table1[[#This Row],[21K Gold Price per Gram]],4)=" EGP",
    VALUE(LEFT(Table1[[#This Row],[21K Gold Price per Gram]], LEN(Table1[[#This Row],[21K Gold Price per Gram]])-4)))</f>
        <v>835.4</v>
      </c>
      <c r="I1395" s="1">
        <v>44108</v>
      </c>
      <c r="J1395" t="s">
        <v>1359</v>
      </c>
      <c r="K1395" s="6">
        <f>IF(RIGHT(Table2[[#This Row],[21K Gold Price per Gram]],4)=" USD",VALUE(LEFT(Table2[[#This Row],[21K Gold Price per Gram]],LEN(Table2[[#This Row],[21K Gold Price per Gram]])-4)))</f>
        <v>53.4</v>
      </c>
    </row>
    <row r="1396" spans="1:11" x14ac:dyDescent="0.3">
      <c r="A1396" s="1">
        <v>44110</v>
      </c>
      <c r="B1396" t="s">
        <v>808</v>
      </c>
      <c r="C1396" s="6">
        <f>IF(
    RIGHT(Table1[[#This Row],[21K Gold Price per Gram]],4)=" EGP",
    VALUE(LEFT(Table1[[#This Row],[21K Gold Price per Gram]], LEN(Table1[[#This Row],[21K Gold Price per Gram]])-4)))</f>
        <v>833</v>
      </c>
      <c r="I1396" s="1">
        <v>44107</v>
      </c>
      <c r="J1396" t="s">
        <v>1359</v>
      </c>
      <c r="K1396" s="6">
        <f>IF(RIGHT(Table2[[#This Row],[21K Gold Price per Gram]],4)=" USD",VALUE(LEFT(Table2[[#This Row],[21K Gold Price per Gram]],LEN(Table2[[#This Row],[21K Gold Price per Gram]])-4)))</f>
        <v>53.4</v>
      </c>
    </row>
    <row r="1397" spans="1:11" x14ac:dyDescent="0.3">
      <c r="A1397" s="1">
        <v>44109</v>
      </c>
      <c r="B1397" t="s">
        <v>1159</v>
      </c>
      <c r="C1397" s="6">
        <f>IF(
    RIGHT(Table1[[#This Row],[21K Gold Price per Gram]],4)=" EGP",
    VALUE(LEFT(Table1[[#This Row],[21K Gold Price per Gram]], LEN(Table1[[#This Row],[21K Gold Price per Gram]])-4)))</f>
        <v>832.9</v>
      </c>
      <c r="I1397" s="1">
        <v>44106</v>
      </c>
      <c r="J1397" t="s">
        <v>1359</v>
      </c>
      <c r="K1397" s="6">
        <f>IF(RIGHT(Table2[[#This Row],[21K Gold Price per Gram]],4)=" USD",VALUE(LEFT(Table2[[#This Row],[21K Gold Price per Gram]],LEN(Table2[[#This Row],[21K Gold Price per Gram]])-4)))</f>
        <v>53.4</v>
      </c>
    </row>
    <row r="1398" spans="1:11" x14ac:dyDescent="0.3">
      <c r="A1398" s="1">
        <v>44108</v>
      </c>
      <c r="B1398" t="s">
        <v>1160</v>
      </c>
      <c r="C1398" s="6">
        <f>IF(
    RIGHT(Table1[[#This Row],[21K Gold Price per Gram]],4)=" EGP",
    VALUE(LEFT(Table1[[#This Row],[21K Gold Price per Gram]], LEN(Table1[[#This Row],[21K Gold Price per Gram]])-4)))</f>
        <v>844.6</v>
      </c>
      <c r="I1398" s="1">
        <v>44105</v>
      </c>
      <c r="J1398" t="s">
        <v>1369</v>
      </c>
      <c r="K1398" s="6">
        <f>IF(RIGHT(Table2[[#This Row],[21K Gold Price per Gram]],4)=" USD",VALUE(LEFT(Table2[[#This Row],[21K Gold Price per Gram]],LEN(Table2[[#This Row],[21K Gold Price per Gram]])-4)))</f>
        <v>53.5</v>
      </c>
    </row>
    <row r="1399" spans="1:11" x14ac:dyDescent="0.3">
      <c r="A1399" s="1">
        <v>44107</v>
      </c>
      <c r="B1399" t="s">
        <v>1161</v>
      </c>
      <c r="C1399" s="6">
        <f>IF(
    RIGHT(Table1[[#This Row],[21K Gold Price per Gram]],4)=" EGP",
    VALUE(LEFT(Table1[[#This Row],[21K Gold Price per Gram]], LEN(Table1[[#This Row],[21K Gold Price per Gram]])-4)))</f>
        <v>840.8</v>
      </c>
      <c r="I1399" s="1">
        <v>44104</v>
      </c>
      <c r="J1399" t="s">
        <v>1425</v>
      </c>
      <c r="K1399" s="6">
        <f>IF(RIGHT(Table2[[#This Row],[21K Gold Price per Gram]],4)=" USD",VALUE(LEFT(Table2[[#This Row],[21K Gold Price per Gram]],LEN(Table2[[#This Row],[21K Gold Price per Gram]])-4)))</f>
        <v>53</v>
      </c>
    </row>
    <row r="1400" spans="1:11" x14ac:dyDescent="0.3">
      <c r="A1400" s="1">
        <v>44106</v>
      </c>
      <c r="B1400" t="s">
        <v>811</v>
      </c>
      <c r="C1400" s="6">
        <f>IF(
    RIGHT(Table1[[#This Row],[21K Gold Price per Gram]],4)=" EGP",
    VALUE(LEFT(Table1[[#This Row],[21K Gold Price per Gram]], LEN(Table1[[#This Row],[21K Gold Price per Gram]])-4)))</f>
        <v>840.5</v>
      </c>
      <c r="I1400" s="1">
        <v>44103</v>
      </c>
      <c r="J1400" t="s">
        <v>1366</v>
      </c>
      <c r="K1400" s="6">
        <f>IF(RIGHT(Table2[[#This Row],[21K Gold Price per Gram]],4)=" USD",VALUE(LEFT(Table2[[#This Row],[21K Gold Price per Gram]],LEN(Table2[[#This Row],[21K Gold Price per Gram]])-4)))</f>
        <v>53.3</v>
      </c>
    </row>
    <row r="1401" spans="1:11" x14ac:dyDescent="0.3">
      <c r="A1401" s="1">
        <v>44105</v>
      </c>
      <c r="B1401" t="s">
        <v>1162</v>
      </c>
      <c r="C1401" s="6">
        <f>IF(
    RIGHT(Table1[[#This Row],[21K Gold Price per Gram]],4)=" EGP",
    VALUE(LEFT(Table1[[#This Row],[21K Gold Price per Gram]], LEN(Table1[[#This Row],[21K Gold Price per Gram]])-4)))</f>
        <v>841.6</v>
      </c>
      <c r="I1401" s="1">
        <v>44102</v>
      </c>
      <c r="J1401" t="s">
        <v>1424</v>
      </c>
      <c r="K1401" s="6">
        <f>IF(RIGHT(Table2[[#This Row],[21K Gold Price per Gram]],4)=" USD",VALUE(LEFT(Table2[[#This Row],[21K Gold Price per Gram]],LEN(Table2[[#This Row],[21K Gold Price per Gram]])-4)))</f>
        <v>52.9</v>
      </c>
    </row>
    <row r="1402" spans="1:11" x14ac:dyDescent="0.3">
      <c r="A1402" s="1">
        <v>44104</v>
      </c>
      <c r="B1402" t="s">
        <v>1163</v>
      </c>
      <c r="C1402" s="6">
        <f>IF(
    RIGHT(Table1[[#This Row],[21K Gold Price per Gram]],4)=" EGP",
    VALUE(LEFT(Table1[[#This Row],[21K Gold Price per Gram]], LEN(Table1[[#This Row],[21K Gold Price per Gram]])-4)))</f>
        <v>843</v>
      </c>
      <c r="I1402" s="1">
        <v>44101</v>
      </c>
      <c r="J1402" t="s">
        <v>1350</v>
      </c>
      <c r="K1402" s="6">
        <f>IF(RIGHT(Table2[[#This Row],[21K Gold Price per Gram]],4)=" USD",VALUE(LEFT(Table2[[#This Row],[21K Gold Price per Gram]],LEN(Table2[[#This Row],[21K Gold Price per Gram]])-4)))</f>
        <v>52.3</v>
      </c>
    </row>
    <row r="1403" spans="1:11" x14ac:dyDescent="0.3">
      <c r="A1403" s="1">
        <v>44103</v>
      </c>
      <c r="B1403" t="s">
        <v>1013</v>
      </c>
      <c r="C1403" s="6">
        <f>IF(
    RIGHT(Table1[[#This Row],[21K Gold Price per Gram]],4)=" EGP",
    VALUE(LEFT(Table1[[#This Row],[21K Gold Price per Gram]], LEN(Table1[[#This Row],[21K Gold Price per Gram]])-4)))</f>
        <v>835.9</v>
      </c>
      <c r="I1403" s="1">
        <v>44100</v>
      </c>
      <c r="J1403" t="s">
        <v>1350</v>
      </c>
      <c r="K1403" s="6">
        <f>IF(RIGHT(Table2[[#This Row],[21K Gold Price per Gram]],4)=" USD",VALUE(LEFT(Table2[[#This Row],[21K Gold Price per Gram]],LEN(Table2[[#This Row],[21K Gold Price per Gram]])-4)))</f>
        <v>52.3</v>
      </c>
    </row>
    <row r="1404" spans="1:11" x14ac:dyDescent="0.3">
      <c r="A1404" s="1">
        <v>44102</v>
      </c>
      <c r="B1404" t="s">
        <v>1149</v>
      </c>
      <c r="C1404" s="6">
        <f>IF(
    RIGHT(Table1[[#This Row],[21K Gold Price per Gram]],4)=" EGP",
    VALUE(LEFT(Table1[[#This Row],[21K Gold Price per Gram]], LEN(Table1[[#This Row],[21K Gold Price per Gram]])-4)))</f>
        <v>840.3</v>
      </c>
      <c r="I1404" s="1">
        <v>44099</v>
      </c>
      <c r="J1404" t="s">
        <v>1350</v>
      </c>
      <c r="K1404" s="6">
        <f>IF(RIGHT(Table2[[#This Row],[21K Gold Price per Gram]],4)=" USD",VALUE(LEFT(Table2[[#This Row],[21K Gold Price per Gram]],LEN(Table2[[#This Row],[21K Gold Price per Gram]])-4)))</f>
        <v>52.3</v>
      </c>
    </row>
    <row r="1405" spans="1:11" x14ac:dyDescent="0.3">
      <c r="A1405" s="1">
        <v>44101</v>
      </c>
      <c r="B1405" t="s">
        <v>1164</v>
      </c>
      <c r="C1405" s="6">
        <f>IF(
    RIGHT(Table1[[#This Row],[21K Gold Price per Gram]],4)=" EGP",
    VALUE(LEFT(Table1[[#This Row],[21K Gold Price per Gram]], LEN(Table1[[#This Row],[21K Gold Price per Gram]])-4)))</f>
        <v>833.1</v>
      </c>
      <c r="I1405" s="1">
        <v>44098</v>
      </c>
      <c r="J1405" t="s">
        <v>1348</v>
      </c>
      <c r="K1405" s="6">
        <f>IF(RIGHT(Table2[[#This Row],[21K Gold Price per Gram]],4)=" USD",VALUE(LEFT(Table2[[#This Row],[21K Gold Price per Gram]],LEN(Table2[[#This Row],[21K Gold Price per Gram]])-4)))</f>
        <v>52.5</v>
      </c>
    </row>
    <row r="1406" spans="1:11" x14ac:dyDescent="0.3">
      <c r="A1406" s="1">
        <v>44100</v>
      </c>
      <c r="B1406" t="s">
        <v>1165</v>
      </c>
      <c r="C1406" s="6">
        <f>IF(
    RIGHT(Table1[[#This Row],[21K Gold Price per Gram]],4)=" EGP",
    VALUE(LEFT(Table1[[#This Row],[21K Gold Price per Gram]], LEN(Table1[[#This Row],[21K Gold Price per Gram]])-4)))</f>
        <v>825.3</v>
      </c>
      <c r="I1406" s="1">
        <v>44097</v>
      </c>
      <c r="J1406" t="s">
        <v>1350</v>
      </c>
      <c r="K1406" s="6">
        <f>IF(RIGHT(Table2[[#This Row],[21K Gold Price per Gram]],4)=" USD",VALUE(LEFT(Table2[[#This Row],[21K Gold Price per Gram]],LEN(Table2[[#This Row],[21K Gold Price per Gram]])-4)))</f>
        <v>52.3</v>
      </c>
    </row>
    <row r="1407" spans="1:11" x14ac:dyDescent="0.3">
      <c r="A1407" s="1">
        <v>44099</v>
      </c>
      <c r="B1407" t="s">
        <v>999</v>
      </c>
      <c r="C1407" s="6">
        <f>IF(
    RIGHT(Table1[[#This Row],[21K Gold Price per Gram]],4)=" EGP",
    VALUE(LEFT(Table1[[#This Row],[21K Gold Price per Gram]], LEN(Table1[[#This Row],[21K Gold Price per Gram]])-4)))</f>
        <v>824.7</v>
      </c>
      <c r="I1407" s="1">
        <v>44096</v>
      </c>
      <c r="J1407" t="s">
        <v>1359</v>
      </c>
      <c r="K1407" s="6">
        <f>IF(RIGHT(Table2[[#This Row],[21K Gold Price per Gram]],4)=" USD",VALUE(LEFT(Table2[[#This Row],[21K Gold Price per Gram]],LEN(Table2[[#This Row],[21K Gold Price per Gram]])-4)))</f>
        <v>53.4</v>
      </c>
    </row>
    <row r="1408" spans="1:11" x14ac:dyDescent="0.3">
      <c r="A1408" s="1">
        <v>44098</v>
      </c>
      <c r="B1408" t="s">
        <v>1142</v>
      </c>
      <c r="C1408" s="6">
        <f>IF(
    RIGHT(Table1[[#This Row],[21K Gold Price per Gram]],4)=" EGP",
    VALUE(LEFT(Table1[[#This Row],[21K Gold Price per Gram]], LEN(Table1[[#This Row],[21K Gold Price per Gram]])-4)))</f>
        <v>824.6</v>
      </c>
      <c r="I1408" s="1">
        <v>44095</v>
      </c>
      <c r="J1408" t="s">
        <v>1363</v>
      </c>
      <c r="K1408" s="6">
        <f>IF(RIGHT(Table2[[#This Row],[21K Gold Price per Gram]],4)=" USD",VALUE(LEFT(Table2[[#This Row],[21K Gold Price per Gram]],LEN(Table2[[#This Row],[21K Gold Price per Gram]])-4)))</f>
        <v>53.7</v>
      </c>
    </row>
    <row r="1409" spans="1:11" x14ac:dyDescent="0.3">
      <c r="A1409" s="1">
        <v>44097</v>
      </c>
      <c r="B1409" t="s">
        <v>1166</v>
      </c>
      <c r="C1409" s="6">
        <f>IF(
    RIGHT(Table1[[#This Row],[21K Gold Price per Gram]],4)=" EGP",
    VALUE(LEFT(Table1[[#This Row],[21K Gold Price per Gram]], LEN(Table1[[#This Row],[21K Gold Price per Gram]])-4)))</f>
        <v>827.7</v>
      </c>
      <c r="I1409" s="1">
        <v>44094</v>
      </c>
      <c r="J1409" t="s">
        <v>1344</v>
      </c>
      <c r="K1409" s="6">
        <f>IF(RIGHT(Table2[[#This Row],[21K Gold Price per Gram]],4)=" USD",VALUE(LEFT(Table2[[#This Row],[21K Gold Price per Gram]],LEN(Table2[[#This Row],[21K Gold Price per Gram]])-4)))</f>
        <v>54.8</v>
      </c>
    </row>
    <row r="1410" spans="1:11" x14ac:dyDescent="0.3">
      <c r="A1410" s="1">
        <v>44096</v>
      </c>
      <c r="B1410" t="s">
        <v>1167</v>
      </c>
      <c r="C1410" s="6">
        <f>IF(
    RIGHT(Table1[[#This Row],[21K Gold Price per Gram]],4)=" EGP",
    VALUE(LEFT(Table1[[#This Row],[21K Gold Price per Gram]], LEN(Table1[[#This Row],[21K Gold Price per Gram]])-4)))</f>
        <v>823.6</v>
      </c>
      <c r="I1410" s="1">
        <v>44093</v>
      </c>
      <c r="J1410" t="s">
        <v>1344</v>
      </c>
      <c r="K1410" s="6">
        <f>IF(RIGHT(Table2[[#This Row],[21K Gold Price per Gram]],4)=" USD",VALUE(LEFT(Table2[[#This Row],[21K Gold Price per Gram]],LEN(Table2[[#This Row],[21K Gold Price per Gram]])-4)))</f>
        <v>54.8</v>
      </c>
    </row>
    <row r="1411" spans="1:11" x14ac:dyDescent="0.3">
      <c r="A1411" s="1">
        <v>44095</v>
      </c>
      <c r="B1411" t="s">
        <v>1168</v>
      </c>
      <c r="C1411" s="6">
        <f>IF(
    RIGHT(Table1[[#This Row],[21K Gold Price per Gram]],4)=" EGP",
    VALUE(LEFT(Table1[[#This Row],[21K Gold Price per Gram]], LEN(Table1[[#This Row],[21K Gold Price per Gram]])-4)))</f>
        <v>841.8</v>
      </c>
      <c r="I1411" s="1">
        <v>44092</v>
      </c>
      <c r="J1411" t="s">
        <v>1344</v>
      </c>
      <c r="K1411" s="6">
        <f>IF(RIGHT(Table2[[#This Row],[21K Gold Price per Gram]],4)=" USD",VALUE(LEFT(Table2[[#This Row],[21K Gold Price per Gram]],LEN(Table2[[#This Row],[21K Gold Price per Gram]])-4)))</f>
        <v>54.8</v>
      </c>
    </row>
    <row r="1412" spans="1:11" x14ac:dyDescent="0.3">
      <c r="A1412" s="1">
        <v>44094</v>
      </c>
      <c r="B1412" t="s">
        <v>1169</v>
      </c>
      <c r="C1412" s="6">
        <f>IF(
    RIGHT(Table1[[#This Row],[21K Gold Price per Gram]],4)=" EGP",
    VALUE(LEFT(Table1[[#This Row],[21K Gold Price per Gram]], LEN(Table1[[#This Row],[21K Gold Price per Gram]])-4)))</f>
        <v>845</v>
      </c>
      <c r="I1412" s="1">
        <v>44091</v>
      </c>
      <c r="J1412" t="s">
        <v>1365</v>
      </c>
      <c r="K1412" s="6">
        <f>IF(RIGHT(Table2[[#This Row],[21K Gold Price per Gram]],4)=" USD",VALUE(LEFT(Table2[[#This Row],[21K Gold Price per Gram]],LEN(Table2[[#This Row],[21K Gold Price per Gram]])-4)))</f>
        <v>54.6</v>
      </c>
    </row>
    <row r="1413" spans="1:11" x14ac:dyDescent="0.3">
      <c r="A1413" s="1">
        <v>44093</v>
      </c>
      <c r="B1413" t="s">
        <v>1170</v>
      </c>
      <c r="C1413" s="6">
        <f>IF(
    RIGHT(Table1[[#This Row],[21K Gold Price per Gram]],4)=" EGP",
    VALUE(LEFT(Table1[[#This Row],[21K Gold Price per Gram]], LEN(Table1[[#This Row],[21K Gold Price per Gram]])-4)))</f>
        <v>863.3</v>
      </c>
      <c r="I1413" s="1">
        <v>44090</v>
      </c>
      <c r="J1413" t="s">
        <v>1338</v>
      </c>
      <c r="K1413" s="6">
        <f>IF(RIGHT(Table2[[#This Row],[21K Gold Price per Gram]],4)=" USD",VALUE(LEFT(Table2[[#This Row],[21K Gold Price per Gram]],LEN(Table2[[#This Row],[21K Gold Price per Gram]])-4)))</f>
        <v>55</v>
      </c>
    </row>
    <row r="1414" spans="1:11" x14ac:dyDescent="0.3">
      <c r="A1414" s="1">
        <v>44092</v>
      </c>
      <c r="B1414" t="s">
        <v>1170</v>
      </c>
      <c r="C1414" s="6">
        <f>IF(
    RIGHT(Table1[[#This Row],[21K Gold Price per Gram]],4)=" EGP",
    VALUE(LEFT(Table1[[#This Row],[21K Gold Price per Gram]], LEN(Table1[[#This Row],[21K Gold Price per Gram]])-4)))</f>
        <v>863.3</v>
      </c>
      <c r="I1414" s="1">
        <v>44089</v>
      </c>
      <c r="J1414" t="s">
        <v>1370</v>
      </c>
      <c r="K1414" s="6">
        <f>IF(RIGHT(Table2[[#This Row],[21K Gold Price per Gram]],4)=" USD",VALUE(LEFT(Table2[[#This Row],[21K Gold Price per Gram]],LEN(Table2[[#This Row],[21K Gold Price per Gram]])-4)))</f>
        <v>54.9</v>
      </c>
    </row>
    <row r="1415" spans="1:11" x14ac:dyDescent="0.3">
      <c r="A1415" s="1">
        <v>44091</v>
      </c>
      <c r="B1415" t="s">
        <v>1171</v>
      </c>
      <c r="C1415" s="6">
        <f>IF(
    RIGHT(Table1[[#This Row],[21K Gold Price per Gram]],4)=" EGP",
    VALUE(LEFT(Table1[[#This Row],[21K Gold Price per Gram]], LEN(Table1[[#This Row],[21K Gold Price per Gram]])-4)))</f>
        <v>863.2</v>
      </c>
      <c r="I1415" s="1">
        <v>44088</v>
      </c>
      <c r="J1415" t="s">
        <v>1338</v>
      </c>
      <c r="K1415" s="6">
        <f>IF(RIGHT(Table2[[#This Row],[21K Gold Price per Gram]],4)=" USD",VALUE(LEFT(Table2[[#This Row],[21K Gold Price per Gram]],LEN(Table2[[#This Row],[21K Gold Price per Gram]])-4)))</f>
        <v>55</v>
      </c>
    </row>
    <row r="1416" spans="1:11" x14ac:dyDescent="0.3">
      <c r="A1416" s="1">
        <v>44090</v>
      </c>
      <c r="B1416" t="s">
        <v>1172</v>
      </c>
      <c r="C1416" s="6">
        <f>IF(
    RIGHT(Table1[[#This Row],[21K Gold Price per Gram]],4)=" EGP",
    VALUE(LEFT(Table1[[#This Row],[21K Gold Price per Gram]], LEN(Table1[[#This Row],[21K Gold Price per Gram]])-4)))</f>
        <v>860.6</v>
      </c>
      <c r="I1416" s="1">
        <v>44087</v>
      </c>
      <c r="J1416" t="s">
        <v>1364</v>
      </c>
      <c r="K1416" s="6">
        <f>IF(RIGHT(Table2[[#This Row],[21K Gold Price per Gram]],4)=" USD",VALUE(LEFT(Table2[[#This Row],[21K Gold Price per Gram]],LEN(Table2[[#This Row],[21K Gold Price per Gram]])-4)))</f>
        <v>54.5</v>
      </c>
    </row>
    <row r="1417" spans="1:11" x14ac:dyDescent="0.3">
      <c r="A1417" s="1">
        <v>44089</v>
      </c>
      <c r="B1417" t="s">
        <v>1173</v>
      </c>
      <c r="C1417" s="6">
        <f>IF(
    RIGHT(Table1[[#This Row],[21K Gold Price per Gram]],4)=" EGP",
    VALUE(LEFT(Table1[[#This Row],[21K Gold Price per Gram]], LEN(Table1[[#This Row],[21K Gold Price per Gram]])-4)))</f>
        <v>867.3</v>
      </c>
      <c r="I1417" s="1">
        <v>44086</v>
      </c>
      <c r="J1417" t="s">
        <v>1364</v>
      </c>
      <c r="K1417" s="6">
        <f>IF(RIGHT(Table2[[#This Row],[21K Gold Price per Gram]],4)=" USD",VALUE(LEFT(Table2[[#This Row],[21K Gold Price per Gram]],LEN(Table2[[#This Row],[21K Gold Price per Gram]])-4)))</f>
        <v>54.5</v>
      </c>
    </row>
    <row r="1418" spans="1:11" x14ac:dyDescent="0.3">
      <c r="A1418" s="1">
        <v>44088</v>
      </c>
      <c r="B1418" t="s">
        <v>1174</v>
      </c>
      <c r="C1418" s="6">
        <f>IF(
    RIGHT(Table1[[#This Row],[21K Gold Price per Gram]],4)=" EGP",
    VALUE(LEFT(Table1[[#This Row],[21K Gold Price per Gram]], LEN(Table1[[#This Row],[21K Gold Price per Gram]])-4)))</f>
        <v>865.1</v>
      </c>
      <c r="I1418" s="1">
        <v>44085</v>
      </c>
      <c r="J1418" t="s">
        <v>1364</v>
      </c>
      <c r="K1418" s="6">
        <f>IF(RIGHT(Table2[[#This Row],[21K Gold Price per Gram]],4)=" USD",VALUE(LEFT(Table2[[#This Row],[21K Gold Price per Gram]],LEN(Table2[[#This Row],[21K Gold Price per Gram]])-4)))</f>
        <v>54.5</v>
      </c>
    </row>
    <row r="1419" spans="1:11" x14ac:dyDescent="0.3">
      <c r="A1419" s="1">
        <v>44087</v>
      </c>
      <c r="B1419" t="s">
        <v>1175</v>
      </c>
      <c r="C1419" s="6">
        <f>IF(
    RIGHT(Table1[[#This Row],[21K Gold Price per Gram]],4)=" EGP",
    VALUE(LEFT(Table1[[#This Row],[21K Gold Price per Gram]], LEN(Table1[[#This Row],[21K Gold Price per Gram]])-4)))</f>
        <v>867.8</v>
      </c>
      <c r="I1419" s="1">
        <v>44084</v>
      </c>
      <c r="J1419" t="s">
        <v>1365</v>
      </c>
      <c r="K1419" s="6">
        <f>IF(RIGHT(Table2[[#This Row],[21K Gold Price per Gram]],4)=" USD",VALUE(LEFT(Table2[[#This Row],[21K Gold Price per Gram]],LEN(Table2[[#This Row],[21K Gold Price per Gram]])-4)))</f>
        <v>54.6</v>
      </c>
    </row>
    <row r="1420" spans="1:11" x14ac:dyDescent="0.3">
      <c r="A1420" s="1">
        <v>44086</v>
      </c>
      <c r="B1420" t="s">
        <v>1112</v>
      </c>
      <c r="C1420" s="6">
        <f>IF(
    RIGHT(Table1[[#This Row],[21K Gold Price per Gram]],4)=" EGP",
    VALUE(LEFT(Table1[[#This Row],[21K Gold Price per Gram]], LEN(Table1[[#This Row],[21K Gold Price per Gram]])-4)))</f>
        <v>860.3</v>
      </c>
      <c r="I1420" s="1">
        <v>44083</v>
      </c>
      <c r="J1420" t="s">
        <v>1335</v>
      </c>
      <c r="K1420" s="6">
        <f>IF(RIGHT(Table2[[#This Row],[21K Gold Price per Gram]],4)=" USD",VALUE(LEFT(Table2[[#This Row],[21K Gold Price per Gram]],LEN(Table2[[#This Row],[21K Gold Price per Gram]])-4)))</f>
        <v>54.7</v>
      </c>
    </row>
    <row r="1421" spans="1:11" x14ac:dyDescent="0.3">
      <c r="A1421" s="1">
        <v>44085</v>
      </c>
      <c r="B1421" t="s">
        <v>1176</v>
      </c>
      <c r="C1421" s="6">
        <f>IF(
    RIGHT(Table1[[#This Row],[21K Gold Price per Gram]],4)=" EGP",
    VALUE(LEFT(Table1[[#This Row],[21K Gold Price per Gram]], LEN(Table1[[#This Row],[21K Gold Price per Gram]])-4)))</f>
        <v>859.4</v>
      </c>
      <c r="I1421" s="1">
        <v>44082</v>
      </c>
      <c r="J1421" t="s">
        <v>1347</v>
      </c>
      <c r="K1421" s="6">
        <f>IF(RIGHT(Table2[[#This Row],[21K Gold Price per Gram]],4)=" USD",VALUE(LEFT(Table2[[#This Row],[21K Gold Price per Gram]],LEN(Table2[[#This Row],[21K Gold Price per Gram]])-4)))</f>
        <v>54.2</v>
      </c>
    </row>
    <row r="1422" spans="1:11" x14ac:dyDescent="0.3">
      <c r="A1422" s="1">
        <v>44084</v>
      </c>
      <c r="B1422" t="s">
        <v>1176</v>
      </c>
      <c r="C1422" s="6">
        <f>IF(
    RIGHT(Table1[[#This Row],[21K Gold Price per Gram]],4)=" EGP",
    VALUE(LEFT(Table1[[#This Row],[21K Gold Price per Gram]], LEN(Table1[[#This Row],[21K Gold Price per Gram]])-4)))</f>
        <v>859.4</v>
      </c>
      <c r="I1422" s="1">
        <v>44081</v>
      </c>
      <c r="J1422" t="s">
        <v>1347</v>
      </c>
      <c r="K1422" s="6">
        <f>IF(RIGHT(Table2[[#This Row],[21K Gold Price per Gram]],4)=" USD",VALUE(LEFT(Table2[[#This Row],[21K Gold Price per Gram]],LEN(Table2[[#This Row],[21K Gold Price per Gram]])-4)))</f>
        <v>54.2</v>
      </c>
    </row>
    <row r="1423" spans="1:11" x14ac:dyDescent="0.3">
      <c r="A1423" s="1">
        <v>44083</v>
      </c>
      <c r="B1423" t="s">
        <v>1177</v>
      </c>
      <c r="C1423" s="6">
        <f>IF(
    RIGHT(Table1[[#This Row],[21K Gold Price per Gram]],4)=" EGP",
    VALUE(LEFT(Table1[[#This Row],[21K Gold Price per Gram]], LEN(Table1[[#This Row],[21K Gold Price per Gram]])-4)))</f>
        <v>859.9</v>
      </c>
      <c r="I1423" s="1">
        <v>44080</v>
      </c>
      <c r="J1423" t="s">
        <v>1337</v>
      </c>
      <c r="K1423" s="6">
        <f>IF(RIGHT(Table2[[#This Row],[21K Gold Price per Gram]],4)=" USD",VALUE(LEFT(Table2[[#This Row],[21K Gold Price per Gram]],LEN(Table2[[#This Row],[21K Gold Price per Gram]])-4)))</f>
        <v>54.3</v>
      </c>
    </row>
    <row r="1424" spans="1:11" x14ac:dyDescent="0.3">
      <c r="A1424" s="1">
        <v>44082</v>
      </c>
      <c r="B1424" t="s">
        <v>1178</v>
      </c>
      <c r="C1424" s="6">
        <f>IF(
    RIGHT(Table1[[#This Row],[21K Gold Price per Gram]],4)=" EGP",
    VALUE(LEFT(Table1[[#This Row],[21K Gold Price per Gram]], LEN(Table1[[#This Row],[21K Gold Price per Gram]])-4)))</f>
        <v>863.7</v>
      </c>
      <c r="I1424" s="1">
        <v>44079</v>
      </c>
      <c r="J1424" t="s">
        <v>1337</v>
      </c>
      <c r="K1424" s="6">
        <f>IF(RIGHT(Table2[[#This Row],[21K Gold Price per Gram]],4)=" USD",VALUE(LEFT(Table2[[#This Row],[21K Gold Price per Gram]],LEN(Table2[[#This Row],[21K Gold Price per Gram]])-4)))</f>
        <v>54.3</v>
      </c>
    </row>
    <row r="1425" spans="1:11" x14ac:dyDescent="0.3">
      <c r="A1425" s="1">
        <v>44081</v>
      </c>
      <c r="B1425" t="s">
        <v>1179</v>
      </c>
      <c r="C1425" s="6">
        <f>IF(
    RIGHT(Table1[[#This Row],[21K Gold Price per Gram]],4)=" EGP",
    VALUE(LEFT(Table1[[#This Row],[21K Gold Price per Gram]], LEN(Table1[[#This Row],[21K Gold Price per Gram]])-4)))</f>
        <v>855.9</v>
      </c>
      <c r="I1425" s="1">
        <v>44078</v>
      </c>
      <c r="J1425" t="s">
        <v>1337</v>
      </c>
      <c r="K1425" s="6">
        <f>IF(RIGHT(Table2[[#This Row],[21K Gold Price per Gram]],4)=" USD",VALUE(LEFT(Table2[[#This Row],[21K Gold Price per Gram]],LEN(Table2[[#This Row],[21K Gold Price per Gram]])-4)))</f>
        <v>54.3</v>
      </c>
    </row>
    <row r="1426" spans="1:11" x14ac:dyDescent="0.3">
      <c r="A1426" s="1">
        <v>44080</v>
      </c>
      <c r="B1426" t="s">
        <v>1180</v>
      </c>
      <c r="C1426" s="6">
        <f>IF(
    RIGHT(Table1[[#This Row],[21K Gold Price per Gram]],4)=" EGP",
    VALUE(LEFT(Table1[[#This Row],[21K Gold Price per Gram]], LEN(Table1[[#This Row],[21K Gold Price per Gram]])-4)))</f>
        <v>856</v>
      </c>
      <c r="I1426" s="1">
        <v>44077</v>
      </c>
      <c r="J1426" t="s">
        <v>1347</v>
      </c>
      <c r="K1426" s="6">
        <f>IF(RIGHT(Table2[[#This Row],[21K Gold Price per Gram]],4)=" USD",VALUE(LEFT(Table2[[#This Row],[21K Gold Price per Gram]],LEN(Table2[[#This Row],[21K Gold Price per Gram]])-4)))</f>
        <v>54.2</v>
      </c>
    </row>
    <row r="1427" spans="1:11" x14ac:dyDescent="0.3">
      <c r="A1427" s="1">
        <v>44079</v>
      </c>
      <c r="B1427" t="s">
        <v>1181</v>
      </c>
      <c r="C1427" s="6">
        <f>IF(
    RIGHT(Table1[[#This Row],[21K Gold Price per Gram]],4)=" EGP",
    VALUE(LEFT(Table1[[#This Row],[21K Gold Price per Gram]], LEN(Table1[[#This Row],[21K Gold Price per Gram]])-4)))</f>
        <v>858</v>
      </c>
      <c r="I1427" s="1">
        <v>44076</v>
      </c>
      <c r="J1427" t="s">
        <v>1364</v>
      </c>
      <c r="K1427" s="6">
        <f>IF(RIGHT(Table2[[#This Row],[21K Gold Price per Gram]],4)=" USD",VALUE(LEFT(Table2[[#This Row],[21K Gold Price per Gram]],LEN(Table2[[#This Row],[21K Gold Price per Gram]])-4)))</f>
        <v>54.5</v>
      </c>
    </row>
    <row r="1428" spans="1:11" x14ac:dyDescent="0.3">
      <c r="A1428" s="1">
        <v>44078</v>
      </c>
      <c r="B1428" t="s">
        <v>1182</v>
      </c>
      <c r="C1428" s="6">
        <f>IF(
    RIGHT(Table1[[#This Row],[21K Gold Price per Gram]],4)=" EGP",
    VALUE(LEFT(Table1[[#This Row],[21K Gold Price per Gram]], LEN(Table1[[#This Row],[21K Gold Price per Gram]])-4)))</f>
        <v>858.5</v>
      </c>
      <c r="I1428" s="1">
        <v>44075</v>
      </c>
      <c r="J1428" t="s">
        <v>1339</v>
      </c>
      <c r="K1428" s="6">
        <f>IF(RIGHT(Table2[[#This Row],[21K Gold Price per Gram]],4)=" USD",VALUE(LEFT(Table2[[#This Row],[21K Gold Price per Gram]],LEN(Table2[[#This Row],[21K Gold Price per Gram]])-4)))</f>
        <v>55.3</v>
      </c>
    </row>
    <row r="1429" spans="1:11" x14ac:dyDescent="0.3">
      <c r="A1429" s="1">
        <v>44077</v>
      </c>
      <c r="B1429" t="s">
        <v>1183</v>
      </c>
      <c r="C1429" s="6">
        <f>IF(
    RIGHT(Table1[[#This Row],[21K Gold Price per Gram]],4)=" EGP",
    VALUE(LEFT(Table1[[#This Row],[21K Gold Price per Gram]], LEN(Table1[[#This Row],[21K Gold Price per Gram]])-4)))</f>
        <v>859</v>
      </c>
      <c r="I1429" s="1">
        <v>44074</v>
      </c>
      <c r="J1429" t="s">
        <v>1339</v>
      </c>
      <c r="K1429" s="6">
        <f>IF(RIGHT(Table2[[#This Row],[21K Gold Price per Gram]],4)=" USD",VALUE(LEFT(Table2[[#This Row],[21K Gold Price per Gram]],LEN(Table2[[#This Row],[21K Gold Price per Gram]])-4)))</f>
        <v>55.3</v>
      </c>
    </row>
    <row r="1430" spans="1:11" x14ac:dyDescent="0.3">
      <c r="A1430" s="1">
        <v>44076</v>
      </c>
      <c r="B1430" t="s">
        <v>1184</v>
      </c>
      <c r="C1430" s="6">
        <f>IF(
    RIGHT(Table1[[#This Row],[21K Gold Price per Gram]],4)=" EGP",
    VALUE(LEFT(Table1[[#This Row],[21K Gold Price per Gram]], LEN(Table1[[#This Row],[21K Gold Price per Gram]])-4)))</f>
        <v>857.4</v>
      </c>
      <c r="I1430" s="1">
        <v>44073</v>
      </c>
      <c r="J1430" t="s">
        <v>1334</v>
      </c>
      <c r="K1430" s="6">
        <f>IF(RIGHT(Table2[[#This Row],[21K Gold Price per Gram]],4)=" USD",VALUE(LEFT(Table2[[#This Row],[21K Gold Price per Gram]],LEN(Table2[[#This Row],[21K Gold Price per Gram]])-4)))</f>
        <v>55.2</v>
      </c>
    </row>
    <row r="1431" spans="1:11" x14ac:dyDescent="0.3">
      <c r="A1431" s="1">
        <v>44075</v>
      </c>
      <c r="B1431" t="s">
        <v>1185</v>
      </c>
      <c r="C1431" s="6">
        <f>IF(
    RIGHT(Table1[[#This Row],[21K Gold Price per Gram]],4)=" EGP",
    VALUE(LEFT(Table1[[#This Row],[21K Gold Price per Gram]], LEN(Table1[[#This Row],[21K Gold Price per Gram]])-4)))</f>
        <v>864.6</v>
      </c>
      <c r="I1431" s="1">
        <v>44072</v>
      </c>
      <c r="J1431" t="s">
        <v>1334</v>
      </c>
      <c r="K1431" s="6">
        <f>IF(RIGHT(Table2[[#This Row],[21K Gold Price per Gram]],4)=" USD",VALUE(LEFT(Table2[[#This Row],[21K Gold Price per Gram]],LEN(Table2[[#This Row],[21K Gold Price per Gram]])-4)))</f>
        <v>55.2</v>
      </c>
    </row>
    <row r="1432" spans="1:11" x14ac:dyDescent="0.3">
      <c r="A1432" s="1">
        <v>44074</v>
      </c>
      <c r="B1432" t="s">
        <v>1186</v>
      </c>
      <c r="C1432" s="6">
        <f>IF(
    RIGHT(Table1[[#This Row],[21K Gold Price per Gram]],4)=" EGP",
    VALUE(LEFT(Table1[[#This Row],[21K Gold Price per Gram]], LEN(Table1[[#This Row],[21K Gold Price per Gram]])-4)))</f>
        <v>878.1</v>
      </c>
      <c r="I1432" s="1">
        <v>44071</v>
      </c>
      <c r="J1432" t="s">
        <v>1334</v>
      </c>
      <c r="K1432" s="6">
        <f>IF(RIGHT(Table2[[#This Row],[21K Gold Price per Gram]],4)=" USD",VALUE(LEFT(Table2[[#This Row],[21K Gold Price per Gram]],LEN(Table2[[#This Row],[21K Gold Price per Gram]])-4)))</f>
        <v>55.2</v>
      </c>
    </row>
    <row r="1433" spans="1:11" x14ac:dyDescent="0.3">
      <c r="A1433" s="1">
        <v>44073</v>
      </c>
      <c r="B1433" t="s">
        <v>1187</v>
      </c>
      <c r="C1433" s="6">
        <f>IF(
    RIGHT(Table1[[#This Row],[21K Gold Price per Gram]],4)=" EGP",
    VALUE(LEFT(Table1[[#This Row],[21K Gold Price per Gram]], LEN(Table1[[#This Row],[21K Gold Price per Gram]])-4)))</f>
        <v>877.7</v>
      </c>
      <c r="I1433" s="1">
        <v>44070</v>
      </c>
      <c r="J1433" t="s">
        <v>1347</v>
      </c>
      <c r="K1433" s="6">
        <f>IF(RIGHT(Table2[[#This Row],[21K Gold Price per Gram]],4)=" USD",VALUE(LEFT(Table2[[#This Row],[21K Gold Price per Gram]],LEN(Table2[[#This Row],[21K Gold Price per Gram]])-4)))</f>
        <v>54.2</v>
      </c>
    </row>
    <row r="1434" spans="1:11" x14ac:dyDescent="0.3">
      <c r="A1434" s="1">
        <v>44072</v>
      </c>
      <c r="B1434" t="s">
        <v>1188</v>
      </c>
      <c r="C1434" s="6">
        <f>IF(
    RIGHT(Table1[[#This Row],[21K Gold Price per Gram]],4)=" EGP",
    VALUE(LEFT(Table1[[#This Row],[21K Gold Price per Gram]], LEN(Table1[[#This Row],[21K Gold Price per Gram]])-4)))</f>
        <v>875.9</v>
      </c>
      <c r="I1434" s="1">
        <v>44069</v>
      </c>
      <c r="J1434" t="s">
        <v>1370</v>
      </c>
      <c r="K1434" s="6">
        <f>IF(RIGHT(Table2[[#This Row],[21K Gold Price per Gram]],4)=" USD",VALUE(LEFT(Table2[[#This Row],[21K Gold Price per Gram]],LEN(Table2[[#This Row],[21K Gold Price per Gram]])-4)))</f>
        <v>54.9</v>
      </c>
    </row>
    <row r="1435" spans="1:11" x14ac:dyDescent="0.3">
      <c r="A1435" s="1">
        <v>44071</v>
      </c>
      <c r="B1435" t="s">
        <v>1189</v>
      </c>
      <c r="C1435" s="6">
        <f>IF(
    RIGHT(Table1[[#This Row],[21K Gold Price per Gram]],4)=" EGP",
    VALUE(LEFT(Table1[[#This Row],[21K Gold Price per Gram]], LEN(Table1[[#This Row],[21K Gold Price per Gram]])-4)))</f>
        <v>875.5</v>
      </c>
      <c r="I1435" s="1">
        <v>44068</v>
      </c>
      <c r="J1435" t="s">
        <v>1347</v>
      </c>
      <c r="K1435" s="6">
        <f>IF(RIGHT(Table2[[#This Row],[21K Gold Price per Gram]],4)=" USD",VALUE(LEFT(Table2[[#This Row],[21K Gold Price per Gram]],LEN(Table2[[#This Row],[21K Gold Price per Gram]])-4)))</f>
        <v>54.2</v>
      </c>
    </row>
    <row r="1436" spans="1:11" x14ac:dyDescent="0.3">
      <c r="A1436" s="1">
        <v>44070</v>
      </c>
      <c r="B1436" t="s">
        <v>794</v>
      </c>
      <c r="C1436" s="6">
        <f>IF(
    RIGHT(Table1[[#This Row],[21K Gold Price per Gram]],4)=" EGP",
    VALUE(LEFT(Table1[[#This Row],[21K Gold Price per Gram]], LEN(Table1[[#This Row],[21K Gold Price per Gram]])-4)))</f>
        <v>875.4</v>
      </c>
      <c r="I1436" s="1">
        <v>44067</v>
      </c>
      <c r="J1436" t="s">
        <v>1361</v>
      </c>
      <c r="K1436" s="6">
        <f>IF(RIGHT(Table2[[#This Row],[21K Gold Price per Gram]],4)=" USD",VALUE(LEFT(Table2[[#This Row],[21K Gold Price per Gram]],LEN(Table2[[#This Row],[21K Gold Price per Gram]])-4)))</f>
        <v>54.1</v>
      </c>
    </row>
    <row r="1437" spans="1:11" x14ac:dyDescent="0.3">
      <c r="A1437" s="1">
        <v>44069</v>
      </c>
      <c r="B1437" t="s">
        <v>1190</v>
      </c>
      <c r="C1437" s="6">
        <f>IF(
    RIGHT(Table1[[#This Row],[21K Gold Price per Gram]],4)=" EGP",
    VALUE(LEFT(Table1[[#This Row],[21K Gold Price per Gram]], LEN(Table1[[#This Row],[21K Gold Price per Gram]])-4)))</f>
        <v>860.5</v>
      </c>
      <c r="I1437" s="1">
        <v>44066</v>
      </c>
      <c r="J1437" t="s">
        <v>1336</v>
      </c>
      <c r="K1437" s="6">
        <f>IF(RIGHT(Table2[[#This Row],[21K Gold Price per Gram]],4)=" USD",VALUE(LEFT(Table2[[#This Row],[21K Gold Price per Gram]],LEN(Table2[[#This Row],[21K Gold Price per Gram]])-4)))</f>
        <v>54.4</v>
      </c>
    </row>
    <row r="1438" spans="1:11" x14ac:dyDescent="0.3">
      <c r="A1438" s="1">
        <v>44068</v>
      </c>
      <c r="B1438" t="s">
        <v>1191</v>
      </c>
      <c r="C1438" s="6">
        <f>IF(
    RIGHT(Table1[[#This Row],[21K Gold Price per Gram]],4)=" EGP",
    VALUE(LEFT(Table1[[#This Row],[21K Gold Price per Gram]], LEN(Table1[[#This Row],[21K Gold Price per Gram]])-4)))</f>
        <v>870.2</v>
      </c>
      <c r="I1438" s="1">
        <v>44065</v>
      </c>
      <c r="J1438" t="s">
        <v>1336</v>
      </c>
      <c r="K1438" s="6">
        <f>IF(RIGHT(Table2[[#This Row],[21K Gold Price per Gram]],4)=" USD",VALUE(LEFT(Table2[[#This Row],[21K Gold Price per Gram]],LEN(Table2[[#This Row],[21K Gold Price per Gram]])-4)))</f>
        <v>54.4</v>
      </c>
    </row>
    <row r="1439" spans="1:11" x14ac:dyDescent="0.3">
      <c r="A1439" s="1">
        <v>44067</v>
      </c>
      <c r="B1439" t="s">
        <v>1192</v>
      </c>
      <c r="C1439" s="6">
        <f>IF(
    RIGHT(Table1[[#This Row],[21K Gold Price per Gram]],4)=" EGP",
    VALUE(LEFT(Table1[[#This Row],[21K Gold Price per Gram]], LEN(Table1[[#This Row],[21K Gold Price per Gram]])-4)))</f>
        <v>861.8</v>
      </c>
      <c r="I1439" s="1">
        <v>44064</v>
      </c>
      <c r="J1439" t="s">
        <v>1364</v>
      </c>
      <c r="K1439" s="6">
        <f>IF(RIGHT(Table2[[#This Row],[21K Gold Price per Gram]],4)=" USD",VALUE(LEFT(Table2[[#This Row],[21K Gold Price per Gram]],LEN(Table2[[#This Row],[21K Gold Price per Gram]])-4)))</f>
        <v>54.5</v>
      </c>
    </row>
    <row r="1440" spans="1:11" x14ac:dyDescent="0.3">
      <c r="A1440" s="1">
        <v>44066</v>
      </c>
      <c r="B1440" t="s">
        <v>1193</v>
      </c>
      <c r="C1440" s="6">
        <f>IF(
    RIGHT(Table1[[#This Row],[21K Gold Price per Gram]],4)=" EGP",
    VALUE(LEFT(Table1[[#This Row],[21K Gold Price per Gram]], LEN(Table1[[#This Row],[21K Gold Price per Gram]])-4)))</f>
        <v>859.7</v>
      </c>
      <c r="I1440" s="1">
        <v>44063</v>
      </c>
      <c r="J1440" t="s">
        <v>1344</v>
      </c>
      <c r="K1440" s="6">
        <f>IF(RIGHT(Table2[[#This Row],[21K Gold Price per Gram]],4)=" USD",VALUE(LEFT(Table2[[#This Row],[21K Gold Price per Gram]],LEN(Table2[[#This Row],[21K Gold Price per Gram]])-4)))</f>
        <v>54.8</v>
      </c>
    </row>
    <row r="1441" spans="1:11" x14ac:dyDescent="0.3">
      <c r="A1441" s="1">
        <v>44065</v>
      </c>
      <c r="B1441" t="s">
        <v>1194</v>
      </c>
      <c r="C1441" s="6">
        <f>IF(
    RIGHT(Table1[[#This Row],[21K Gold Price per Gram]],4)=" EGP",
    VALUE(LEFT(Table1[[#This Row],[21K Gold Price per Gram]], LEN(Table1[[#This Row],[21K Gold Price per Gram]])-4)))</f>
        <v>867</v>
      </c>
      <c r="I1441" s="1">
        <v>44062</v>
      </c>
      <c r="J1441" t="s">
        <v>1364</v>
      </c>
      <c r="K1441" s="6">
        <f>IF(RIGHT(Table2[[#This Row],[21K Gold Price per Gram]],4)=" USD",VALUE(LEFT(Table2[[#This Row],[21K Gold Price per Gram]],LEN(Table2[[#This Row],[21K Gold Price per Gram]])-4)))</f>
        <v>54.5</v>
      </c>
    </row>
    <row r="1442" spans="1:11" x14ac:dyDescent="0.3">
      <c r="A1442" s="1">
        <v>44064</v>
      </c>
      <c r="B1442" t="s">
        <v>1195</v>
      </c>
      <c r="C1442" s="6">
        <f>IF(
    RIGHT(Table1[[#This Row],[21K Gold Price per Gram]],4)=" EGP",
    VALUE(LEFT(Table1[[#This Row],[21K Gold Price per Gram]], LEN(Table1[[#This Row],[21K Gold Price per Gram]])-4)))</f>
        <v>867.1</v>
      </c>
      <c r="I1442" s="1">
        <v>44061</v>
      </c>
      <c r="J1442" t="s">
        <v>1331</v>
      </c>
      <c r="K1442" s="6">
        <f>IF(RIGHT(Table2[[#This Row],[21K Gold Price per Gram]],4)=" USD",VALUE(LEFT(Table2[[#This Row],[21K Gold Price per Gram]],LEN(Table2[[#This Row],[21K Gold Price per Gram]])-4)))</f>
        <v>56.2</v>
      </c>
    </row>
    <row r="1443" spans="1:11" x14ac:dyDescent="0.3">
      <c r="A1443" s="1">
        <v>44063</v>
      </c>
      <c r="B1443" t="s">
        <v>1196</v>
      </c>
      <c r="C1443" s="6">
        <f>IF(
    RIGHT(Table1[[#This Row],[21K Gold Price per Gram]],4)=" EGP",
    VALUE(LEFT(Table1[[#This Row],[21K Gold Price per Gram]], LEN(Table1[[#This Row],[21K Gold Price per Gram]])-4)))</f>
        <v>867.2</v>
      </c>
      <c r="I1443" s="1">
        <v>44060</v>
      </c>
      <c r="J1443" t="s">
        <v>1330</v>
      </c>
      <c r="K1443" s="6">
        <f>IF(RIGHT(Table2[[#This Row],[21K Gold Price per Gram]],4)=" USD",VALUE(LEFT(Table2[[#This Row],[21K Gold Price per Gram]],LEN(Table2[[#This Row],[21K Gold Price per Gram]])-4)))</f>
        <v>55.7</v>
      </c>
    </row>
    <row r="1444" spans="1:11" x14ac:dyDescent="0.3">
      <c r="A1444" s="1">
        <v>44062</v>
      </c>
      <c r="B1444" t="s">
        <v>1197</v>
      </c>
      <c r="C1444" s="6">
        <f>IF(
    RIGHT(Table1[[#This Row],[21K Gold Price per Gram]],4)=" EGP",
    VALUE(LEFT(Table1[[#This Row],[21K Gold Price per Gram]], LEN(Table1[[#This Row],[21K Gold Price per Gram]])-4)))</f>
        <v>873.3</v>
      </c>
      <c r="I1444" s="1">
        <v>44059</v>
      </c>
      <c r="J1444" t="s">
        <v>1365</v>
      </c>
      <c r="K1444" s="6">
        <f>IF(RIGHT(Table2[[#This Row],[21K Gold Price per Gram]],4)=" USD",VALUE(LEFT(Table2[[#This Row],[21K Gold Price per Gram]],LEN(Table2[[#This Row],[21K Gold Price per Gram]])-4)))</f>
        <v>54.6</v>
      </c>
    </row>
    <row r="1445" spans="1:11" x14ac:dyDescent="0.3">
      <c r="A1445" s="1">
        <v>44061</v>
      </c>
      <c r="B1445" t="s">
        <v>1198</v>
      </c>
      <c r="C1445" s="6">
        <f>IF(
    RIGHT(Table1[[#This Row],[21K Gold Price per Gram]],4)=" EGP",
    VALUE(LEFT(Table1[[#This Row],[21K Gold Price per Gram]], LEN(Table1[[#This Row],[21K Gold Price per Gram]])-4)))</f>
        <v>867.7</v>
      </c>
      <c r="I1445" s="1">
        <v>44058</v>
      </c>
      <c r="J1445" t="s">
        <v>1365</v>
      </c>
      <c r="K1445" s="6">
        <f>IF(RIGHT(Table2[[#This Row],[21K Gold Price per Gram]],4)=" USD",VALUE(LEFT(Table2[[#This Row],[21K Gold Price per Gram]],LEN(Table2[[#This Row],[21K Gold Price per Gram]])-4)))</f>
        <v>54.6</v>
      </c>
    </row>
    <row r="1446" spans="1:11" x14ac:dyDescent="0.3">
      <c r="A1446" s="1">
        <v>44060</v>
      </c>
      <c r="B1446" t="s">
        <v>1199</v>
      </c>
      <c r="C1446" s="6">
        <f>IF(
    RIGHT(Table1[[#This Row],[21K Gold Price per Gram]],4)=" EGP",
    VALUE(LEFT(Table1[[#This Row],[21K Gold Price per Gram]], LEN(Table1[[#This Row],[21K Gold Price per Gram]])-4)))</f>
        <v>896.4</v>
      </c>
      <c r="I1446" s="1">
        <v>44057</v>
      </c>
      <c r="J1446" t="s">
        <v>1365</v>
      </c>
      <c r="K1446" s="6">
        <f>IF(RIGHT(Table2[[#This Row],[21K Gold Price per Gram]],4)=" USD",VALUE(LEFT(Table2[[#This Row],[21K Gold Price per Gram]],LEN(Table2[[#This Row],[21K Gold Price per Gram]])-4)))</f>
        <v>54.6</v>
      </c>
    </row>
    <row r="1447" spans="1:11" x14ac:dyDescent="0.3">
      <c r="A1447" s="1">
        <v>44059</v>
      </c>
      <c r="B1447" t="s">
        <v>1200</v>
      </c>
      <c r="C1447" s="6">
        <f>IF(
    RIGHT(Table1[[#This Row],[21K Gold Price per Gram]],4)=" EGP",
    VALUE(LEFT(Table1[[#This Row],[21K Gold Price per Gram]], LEN(Table1[[#This Row],[21K Gold Price per Gram]])-4)))</f>
        <v>887.9</v>
      </c>
      <c r="I1447" s="1">
        <v>44056</v>
      </c>
      <c r="J1447" t="s">
        <v>1370</v>
      </c>
      <c r="K1447" s="6">
        <f>IF(RIGHT(Table2[[#This Row],[21K Gold Price per Gram]],4)=" USD",VALUE(LEFT(Table2[[#This Row],[21K Gold Price per Gram]],LEN(Table2[[#This Row],[21K Gold Price per Gram]])-4)))</f>
        <v>54.9</v>
      </c>
    </row>
    <row r="1448" spans="1:11" x14ac:dyDescent="0.3">
      <c r="A1448" s="1">
        <v>44058</v>
      </c>
      <c r="B1448" t="s">
        <v>1201</v>
      </c>
      <c r="C1448" s="6">
        <f>IF(
    RIGHT(Table1[[#This Row],[21K Gold Price per Gram]],4)=" EGP",
    VALUE(LEFT(Table1[[#This Row],[21K Gold Price per Gram]], LEN(Table1[[#This Row],[21K Gold Price per Gram]])-4)))</f>
        <v>869.9</v>
      </c>
      <c r="I1448" s="1">
        <v>44055</v>
      </c>
      <c r="J1448" t="s">
        <v>1363</v>
      </c>
      <c r="K1448" s="6">
        <f>IF(RIGHT(Table2[[#This Row],[21K Gold Price per Gram]],4)=" USD",VALUE(LEFT(Table2[[#This Row],[21K Gold Price per Gram]],LEN(Table2[[#This Row],[21K Gold Price per Gram]])-4)))</f>
        <v>53.7</v>
      </c>
    </row>
    <row r="1449" spans="1:11" x14ac:dyDescent="0.3">
      <c r="A1449" s="1">
        <v>44057</v>
      </c>
      <c r="B1449" t="s">
        <v>1202</v>
      </c>
      <c r="C1449" s="6">
        <f>IF(
    RIGHT(Table1[[#This Row],[21K Gold Price per Gram]],4)=" EGP",
    VALUE(LEFT(Table1[[#This Row],[21K Gold Price per Gram]], LEN(Table1[[#This Row],[21K Gold Price per Gram]])-4)))</f>
        <v>870.1</v>
      </c>
      <c r="I1449" s="1">
        <v>44054</v>
      </c>
      <c r="J1449" t="s">
        <v>1360</v>
      </c>
      <c r="K1449" s="6">
        <f>IF(RIGHT(Table2[[#This Row],[21K Gold Price per Gram]],4)=" USD",VALUE(LEFT(Table2[[#This Row],[21K Gold Price per Gram]],LEN(Table2[[#This Row],[21K Gold Price per Gram]])-4)))</f>
        <v>53.8</v>
      </c>
    </row>
    <row r="1450" spans="1:11" x14ac:dyDescent="0.3">
      <c r="A1450" s="1">
        <v>44056</v>
      </c>
      <c r="B1450" t="s">
        <v>1203</v>
      </c>
      <c r="C1450" s="6">
        <f>IF(
    RIGHT(Table1[[#This Row],[21K Gold Price per Gram]],4)=" EGP",
    VALUE(LEFT(Table1[[#This Row],[21K Gold Price per Gram]], LEN(Table1[[#This Row],[21K Gold Price per Gram]])-4)))</f>
        <v>869.4</v>
      </c>
      <c r="I1450" s="1">
        <v>44053</v>
      </c>
      <c r="J1450" t="s">
        <v>1314</v>
      </c>
      <c r="K1450" s="6">
        <f>IF(RIGHT(Table2[[#This Row],[21K Gold Price per Gram]],4)=" USD",VALUE(LEFT(Table2[[#This Row],[21K Gold Price per Gram]],LEN(Table2[[#This Row],[21K Gold Price per Gram]])-4)))</f>
        <v>56.9</v>
      </c>
    </row>
    <row r="1451" spans="1:11" x14ac:dyDescent="0.3">
      <c r="A1451" s="1">
        <v>44055</v>
      </c>
      <c r="B1451" t="s">
        <v>1204</v>
      </c>
      <c r="C1451" s="6">
        <f>IF(
    RIGHT(Table1[[#This Row],[21K Gold Price per Gram]],4)=" EGP",
    VALUE(LEFT(Table1[[#This Row],[21K Gold Price per Gram]], LEN(Table1[[#This Row],[21K Gold Price per Gram]])-4)))</f>
        <v>873.8</v>
      </c>
      <c r="I1451" s="1">
        <v>44052</v>
      </c>
      <c r="J1451" t="s">
        <v>1310</v>
      </c>
      <c r="K1451" s="6">
        <f>IF(RIGHT(Table2[[#This Row],[21K Gold Price per Gram]],4)=" USD",VALUE(LEFT(Table2[[#This Row],[21K Gold Price per Gram]],LEN(Table2[[#This Row],[21K Gold Price per Gram]])-4)))</f>
        <v>57.1</v>
      </c>
    </row>
    <row r="1452" spans="1:11" x14ac:dyDescent="0.3">
      <c r="A1452" s="1">
        <v>44054</v>
      </c>
      <c r="B1452" t="s">
        <v>1205</v>
      </c>
      <c r="C1452" s="6">
        <f>IF(
    RIGHT(Table1[[#This Row],[21K Gold Price per Gram]],4)=" EGP",
    VALUE(LEFT(Table1[[#This Row],[21K Gold Price per Gram]], LEN(Table1[[#This Row],[21K Gold Price per Gram]])-4)))</f>
        <v>858.3</v>
      </c>
      <c r="I1452" s="1">
        <v>44051</v>
      </c>
      <c r="J1452" t="s">
        <v>1310</v>
      </c>
      <c r="K1452" s="6">
        <f>IF(RIGHT(Table2[[#This Row],[21K Gold Price per Gram]],4)=" USD",VALUE(LEFT(Table2[[#This Row],[21K Gold Price per Gram]],LEN(Table2[[#This Row],[21K Gold Price per Gram]])-4)))</f>
        <v>57.1</v>
      </c>
    </row>
    <row r="1453" spans="1:11" x14ac:dyDescent="0.3">
      <c r="A1453" s="1">
        <v>44053</v>
      </c>
      <c r="B1453" t="s">
        <v>1206</v>
      </c>
      <c r="C1453" s="6">
        <f>IF(
    RIGHT(Table1[[#This Row],[21K Gold Price per Gram]],4)=" EGP",
    VALUE(LEFT(Table1[[#This Row],[21K Gold Price per Gram]], LEN(Table1[[#This Row],[21K Gold Price per Gram]])-4)))</f>
        <v>859.6</v>
      </c>
      <c r="I1453" s="1">
        <v>44050</v>
      </c>
      <c r="J1453" t="s">
        <v>1310</v>
      </c>
      <c r="K1453" s="6">
        <f>IF(RIGHT(Table2[[#This Row],[21K Gold Price per Gram]],4)=" USD",VALUE(LEFT(Table2[[#This Row],[21K Gold Price per Gram]],LEN(Table2[[#This Row],[21K Gold Price per Gram]])-4)))</f>
        <v>57.1</v>
      </c>
    </row>
    <row r="1454" spans="1:11" x14ac:dyDescent="0.3">
      <c r="A1454" s="1">
        <v>44052</v>
      </c>
      <c r="B1454" t="s">
        <v>1207</v>
      </c>
      <c r="C1454" s="6">
        <f>IF(
    RIGHT(Table1[[#This Row],[21K Gold Price per Gram]],4)=" EGP",
    VALUE(LEFT(Table1[[#This Row],[21K Gold Price per Gram]], LEN(Table1[[#This Row],[21K Gold Price per Gram]])-4)))</f>
        <v>909.6</v>
      </c>
      <c r="I1454" s="1">
        <v>44049</v>
      </c>
      <c r="J1454" t="s">
        <v>1326</v>
      </c>
      <c r="K1454" s="6">
        <f>IF(RIGHT(Table2[[#This Row],[21K Gold Price per Gram]],4)=" USD",VALUE(LEFT(Table2[[#This Row],[21K Gold Price per Gram]],LEN(Table2[[#This Row],[21K Gold Price per Gram]])-4)))</f>
        <v>58</v>
      </c>
    </row>
    <row r="1455" spans="1:11" x14ac:dyDescent="0.3">
      <c r="A1455" s="1">
        <v>44051</v>
      </c>
      <c r="B1455" t="s">
        <v>1208</v>
      </c>
      <c r="C1455" s="6">
        <f>IF(
    RIGHT(Table1[[#This Row],[21K Gold Price per Gram]],4)=" EGP",
    VALUE(LEFT(Table1[[#This Row],[21K Gold Price per Gram]], LEN(Table1[[#This Row],[21K Gold Price per Gram]])-4)))</f>
        <v>914</v>
      </c>
      <c r="I1455" s="1">
        <v>44048</v>
      </c>
      <c r="J1455" t="s">
        <v>1312</v>
      </c>
      <c r="K1455" s="6">
        <f>IF(RIGHT(Table2[[#This Row],[21K Gold Price per Gram]],4)=" USD",VALUE(LEFT(Table2[[#This Row],[21K Gold Price per Gram]],LEN(Table2[[#This Row],[21K Gold Price per Gram]])-4)))</f>
        <v>57.2</v>
      </c>
    </row>
    <row r="1456" spans="1:11" x14ac:dyDescent="0.3">
      <c r="A1456" s="1">
        <v>44050</v>
      </c>
      <c r="B1456" t="s">
        <v>1209</v>
      </c>
      <c r="C1456" s="6">
        <f>IF(
    RIGHT(Table1[[#This Row],[21K Gold Price per Gram]],4)=" EGP",
    VALUE(LEFT(Table1[[#This Row],[21K Gold Price per Gram]], LEN(Table1[[#This Row],[21K Gold Price per Gram]])-4)))</f>
        <v>910.9</v>
      </c>
      <c r="I1456" s="1">
        <v>44047</v>
      </c>
      <c r="J1456" t="s">
        <v>1316</v>
      </c>
      <c r="K1456" s="6">
        <f>IF(RIGHT(Table2[[#This Row],[21K Gold Price per Gram]],4)=" USD",VALUE(LEFT(Table2[[#This Row],[21K Gold Price per Gram]],LEN(Table2[[#This Row],[21K Gold Price per Gram]])-4)))</f>
        <v>56.6</v>
      </c>
    </row>
    <row r="1457" spans="1:11" x14ac:dyDescent="0.3">
      <c r="A1457" s="1">
        <v>44049</v>
      </c>
      <c r="B1457" t="s">
        <v>1210</v>
      </c>
      <c r="C1457" s="6">
        <f>IF(
    RIGHT(Table1[[#This Row],[21K Gold Price per Gram]],4)=" EGP",
    VALUE(LEFT(Table1[[#This Row],[21K Gold Price per Gram]], LEN(Table1[[#This Row],[21K Gold Price per Gram]])-4)))</f>
        <v>910.5</v>
      </c>
      <c r="I1457" s="1">
        <v>44046</v>
      </c>
      <c r="J1457" t="s">
        <v>1371</v>
      </c>
      <c r="K1457" s="6">
        <f>IF(RIGHT(Table2[[#This Row],[21K Gold Price per Gram]],4)=" USD",VALUE(LEFT(Table2[[#This Row],[21K Gold Price per Gram]],LEN(Table2[[#This Row],[21K Gold Price per Gram]])-4)))</f>
        <v>55.5</v>
      </c>
    </row>
    <row r="1458" spans="1:11" x14ac:dyDescent="0.3">
      <c r="A1458" s="1">
        <v>44048</v>
      </c>
      <c r="B1458" t="s">
        <v>1211</v>
      </c>
      <c r="C1458" s="6">
        <f>IF(
    RIGHT(Table1[[#This Row],[21K Gold Price per Gram]],4)=" EGP",
    VALUE(LEFT(Table1[[#This Row],[21K Gold Price per Gram]], LEN(Table1[[#This Row],[21K Gold Price per Gram]])-4)))</f>
        <v>925.9</v>
      </c>
      <c r="I1458" s="1">
        <v>44045</v>
      </c>
      <c r="J1458" t="s">
        <v>1343</v>
      </c>
      <c r="K1458" s="6">
        <f>IF(RIGHT(Table2[[#This Row],[21K Gold Price per Gram]],4)=" USD",VALUE(LEFT(Table2[[#This Row],[21K Gold Price per Gram]],LEN(Table2[[#This Row],[21K Gold Price per Gram]])-4)))</f>
        <v>55.4</v>
      </c>
    </row>
    <row r="1459" spans="1:11" x14ac:dyDescent="0.3">
      <c r="A1459" s="1">
        <v>44047</v>
      </c>
      <c r="B1459" t="s">
        <v>1212</v>
      </c>
      <c r="C1459" s="6">
        <f>IF(
    RIGHT(Table1[[#This Row],[21K Gold Price per Gram]],4)=" EGP",
    VALUE(LEFT(Table1[[#This Row],[21K Gold Price per Gram]], LEN(Table1[[#This Row],[21K Gold Price per Gram]])-4)))</f>
        <v>915.6</v>
      </c>
      <c r="I1459" s="1">
        <v>44044</v>
      </c>
      <c r="J1459" t="s">
        <v>1343</v>
      </c>
      <c r="K1459" s="6">
        <f>IF(RIGHT(Table2[[#This Row],[21K Gold Price per Gram]],4)=" USD",VALUE(LEFT(Table2[[#This Row],[21K Gold Price per Gram]],LEN(Table2[[#This Row],[21K Gold Price per Gram]])-4)))</f>
        <v>55.4</v>
      </c>
    </row>
    <row r="1460" spans="1:11" x14ac:dyDescent="0.3">
      <c r="A1460" s="1">
        <v>44046</v>
      </c>
      <c r="B1460" t="s">
        <v>686</v>
      </c>
      <c r="C1460" s="6">
        <f>IF(
    RIGHT(Table1[[#This Row],[21K Gold Price per Gram]],4)=" EGP",
    VALUE(LEFT(Table1[[#This Row],[21K Gold Price per Gram]], LEN(Table1[[#This Row],[21K Gold Price per Gram]])-4)))</f>
        <v>905.5</v>
      </c>
      <c r="I1460" s="1">
        <v>44043</v>
      </c>
      <c r="J1460" t="s">
        <v>1371</v>
      </c>
      <c r="K1460" s="6">
        <f>IF(RIGHT(Table2[[#This Row],[21K Gold Price per Gram]],4)=" USD",VALUE(LEFT(Table2[[#This Row],[21K Gold Price per Gram]],LEN(Table2[[#This Row],[21K Gold Price per Gram]])-4)))</f>
        <v>55.5</v>
      </c>
    </row>
    <row r="1461" spans="1:11" x14ac:dyDescent="0.3">
      <c r="A1461" s="1">
        <v>44045</v>
      </c>
      <c r="B1461" t="s">
        <v>1213</v>
      </c>
      <c r="C1461" s="6">
        <f>IF(
    RIGHT(Table1[[#This Row],[21K Gold Price per Gram]],4)=" EGP",
    VALUE(LEFT(Table1[[#This Row],[21K Gold Price per Gram]], LEN(Table1[[#This Row],[21K Gold Price per Gram]])-4)))</f>
        <v>886.6</v>
      </c>
      <c r="I1461" s="1">
        <v>44042</v>
      </c>
      <c r="J1461" t="s">
        <v>1370</v>
      </c>
      <c r="K1461" s="6">
        <f>IF(RIGHT(Table2[[#This Row],[21K Gold Price per Gram]],4)=" USD",VALUE(LEFT(Table2[[#This Row],[21K Gold Price per Gram]],LEN(Table2[[#This Row],[21K Gold Price per Gram]])-4)))</f>
        <v>54.9</v>
      </c>
    </row>
    <row r="1462" spans="1:11" x14ac:dyDescent="0.3">
      <c r="A1462" s="1">
        <v>44044</v>
      </c>
      <c r="B1462" t="s">
        <v>1214</v>
      </c>
      <c r="C1462" s="6">
        <f>IF(
    RIGHT(Table1[[#This Row],[21K Gold Price per Gram]],4)=" EGP",
    VALUE(LEFT(Table1[[#This Row],[21K Gold Price per Gram]], LEN(Table1[[#This Row],[21K Gold Price per Gram]])-4)))</f>
        <v>886.7</v>
      </c>
      <c r="I1462" s="1">
        <v>44041</v>
      </c>
      <c r="J1462" t="s">
        <v>1339</v>
      </c>
      <c r="K1462" s="6">
        <f>IF(RIGHT(Table2[[#This Row],[21K Gold Price per Gram]],4)=" USD",VALUE(LEFT(Table2[[#This Row],[21K Gold Price per Gram]],LEN(Table2[[#This Row],[21K Gold Price per Gram]])-4)))</f>
        <v>55.3</v>
      </c>
    </row>
    <row r="1463" spans="1:11" x14ac:dyDescent="0.3">
      <c r="A1463" s="1">
        <v>44043</v>
      </c>
      <c r="B1463" t="s">
        <v>1215</v>
      </c>
      <c r="C1463" s="6">
        <f>IF(
    RIGHT(Table1[[#This Row],[21K Gold Price per Gram]],4)=" EGP",
    VALUE(LEFT(Table1[[#This Row],[21K Gold Price per Gram]], LEN(Table1[[#This Row],[21K Gold Price per Gram]])-4)))</f>
        <v>886.4</v>
      </c>
      <c r="I1463" s="1">
        <v>44040</v>
      </c>
      <c r="J1463" t="s">
        <v>1370</v>
      </c>
      <c r="K1463" s="6">
        <f>IF(RIGHT(Table2[[#This Row],[21K Gold Price per Gram]],4)=" USD",VALUE(LEFT(Table2[[#This Row],[21K Gold Price per Gram]],LEN(Table2[[#This Row],[21K Gold Price per Gram]])-4)))</f>
        <v>54.9</v>
      </c>
    </row>
    <row r="1464" spans="1:11" x14ac:dyDescent="0.3">
      <c r="A1464" s="1">
        <v>44042</v>
      </c>
      <c r="B1464" t="s">
        <v>1216</v>
      </c>
      <c r="C1464" s="6">
        <f>IF(
    RIGHT(Table1[[#This Row],[21K Gold Price per Gram]],4)=" EGP",
    VALUE(LEFT(Table1[[#This Row],[21K Gold Price per Gram]], LEN(Table1[[#This Row],[21K Gold Price per Gram]])-4)))</f>
        <v>886.8</v>
      </c>
      <c r="I1464" s="1">
        <v>44039</v>
      </c>
      <c r="J1464" t="s">
        <v>1336</v>
      </c>
      <c r="K1464" s="6">
        <f>IF(RIGHT(Table2[[#This Row],[21K Gold Price per Gram]],4)=" USD",VALUE(LEFT(Table2[[#This Row],[21K Gold Price per Gram]],LEN(Table2[[#This Row],[21K Gold Price per Gram]])-4)))</f>
        <v>54.4</v>
      </c>
    </row>
    <row r="1465" spans="1:11" x14ac:dyDescent="0.3">
      <c r="A1465" s="1">
        <v>44041</v>
      </c>
      <c r="B1465" t="s">
        <v>1217</v>
      </c>
      <c r="C1465" s="6">
        <f>IF(
    RIGHT(Table1[[#This Row],[21K Gold Price per Gram]],4)=" EGP",
    VALUE(LEFT(Table1[[#This Row],[21K Gold Price per Gram]], LEN(Table1[[#This Row],[21K Gold Price per Gram]])-4)))</f>
        <v>876.8</v>
      </c>
      <c r="I1465" s="1">
        <v>44038</v>
      </c>
      <c r="J1465" t="s">
        <v>1359</v>
      </c>
      <c r="K1465" s="6">
        <f>IF(RIGHT(Table2[[#This Row],[21K Gold Price per Gram]],4)=" USD",VALUE(LEFT(Table2[[#This Row],[21K Gold Price per Gram]],LEN(Table2[[#This Row],[21K Gold Price per Gram]])-4)))</f>
        <v>53.4</v>
      </c>
    </row>
    <row r="1466" spans="1:11" x14ac:dyDescent="0.3">
      <c r="A1466" s="1">
        <v>44040</v>
      </c>
      <c r="B1466" t="s">
        <v>1218</v>
      </c>
      <c r="C1466" s="6">
        <f>IF(
    RIGHT(Table1[[#This Row],[21K Gold Price per Gram]],4)=" EGP",
    VALUE(LEFT(Table1[[#This Row],[21K Gold Price per Gram]], LEN(Table1[[#This Row],[21K Gold Price per Gram]])-4)))</f>
        <v>882.7</v>
      </c>
      <c r="I1466" s="1">
        <v>44037</v>
      </c>
      <c r="J1466" t="s">
        <v>1359</v>
      </c>
      <c r="K1466" s="6">
        <f>IF(RIGHT(Table2[[#This Row],[21K Gold Price per Gram]],4)=" USD",VALUE(LEFT(Table2[[#This Row],[21K Gold Price per Gram]],LEN(Table2[[#This Row],[21K Gold Price per Gram]])-4)))</f>
        <v>53.4</v>
      </c>
    </row>
    <row r="1467" spans="1:11" x14ac:dyDescent="0.3">
      <c r="A1467" s="1">
        <v>44039</v>
      </c>
      <c r="B1467" t="s">
        <v>1219</v>
      </c>
      <c r="C1467" s="6">
        <f>IF(
    RIGHT(Table1[[#This Row],[21K Gold Price per Gram]],4)=" EGP",
    VALUE(LEFT(Table1[[#This Row],[21K Gold Price per Gram]], LEN(Table1[[#This Row],[21K Gold Price per Gram]])-4)))</f>
        <v>876.9</v>
      </c>
      <c r="I1467" s="1">
        <v>44036</v>
      </c>
      <c r="J1467" t="s">
        <v>1359</v>
      </c>
      <c r="K1467" s="6">
        <f>IF(RIGHT(Table2[[#This Row],[21K Gold Price per Gram]],4)=" USD",VALUE(LEFT(Table2[[#This Row],[21K Gold Price per Gram]],LEN(Table2[[#This Row],[21K Gold Price per Gram]])-4)))</f>
        <v>53.4</v>
      </c>
    </row>
    <row r="1468" spans="1:11" x14ac:dyDescent="0.3">
      <c r="A1468" s="1">
        <v>44038</v>
      </c>
      <c r="B1468" t="s">
        <v>1220</v>
      </c>
      <c r="C1468" s="6">
        <f>IF(
    RIGHT(Table1[[#This Row],[21K Gold Price per Gram]],4)=" EGP",
    VALUE(LEFT(Table1[[#This Row],[21K Gold Price per Gram]], LEN(Table1[[#This Row],[21K Gold Price per Gram]])-4)))</f>
        <v>870</v>
      </c>
      <c r="I1468" s="1">
        <v>44035</v>
      </c>
      <c r="J1468" t="s">
        <v>1425</v>
      </c>
      <c r="K1468" s="6">
        <f>IF(RIGHT(Table2[[#This Row],[21K Gold Price per Gram]],4)=" USD",VALUE(LEFT(Table2[[#This Row],[21K Gold Price per Gram]],LEN(Table2[[#This Row],[21K Gold Price per Gram]])-4)))</f>
        <v>53</v>
      </c>
    </row>
    <row r="1469" spans="1:11" x14ac:dyDescent="0.3">
      <c r="A1469" s="1">
        <v>44037</v>
      </c>
      <c r="B1469" t="s">
        <v>1221</v>
      </c>
      <c r="C1469" s="6">
        <f>IF(
    RIGHT(Table1[[#This Row],[21K Gold Price per Gram]],4)=" EGP",
    VALUE(LEFT(Table1[[#This Row],[21K Gold Price per Gram]], LEN(Table1[[#This Row],[21K Gold Price per Gram]])-4)))</f>
        <v>854.1</v>
      </c>
      <c r="I1469" s="1">
        <v>44034</v>
      </c>
      <c r="J1469" t="s">
        <v>1348</v>
      </c>
      <c r="K1469" s="6">
        <f>IF(RIGHT(Table2[[#This Row],[21K Gold Price per Gram]],4)=" USD",VALUE(LEFT(Table2[[#This Row],[21K Gold Price per Gram]],LEN(Table2[[#This Row],[21K Gold Price per Gram]])-4)))</f>
        <v>52.5</v>
      </c>
    </row>
    <row r="1470" spans="1:11" x14ac:dyDescent="0.3">
      <c r="A1470" s="1">
        <v>44036</v>
      </c>
      <c r="B1470" t="s">
        <v>1222</v>
      </c>
      <c r="C1470" s="6">
        <f>IF(
    RIGHT(Table1[[#This Row],[21K Gold Price per Gram]],4)=" EGP",
    VALUE(LEFT(Table1[[#This Row],[21K Gold Price per Gram]], LEN(Table1[[#This Row],[21K Gold Price per Gram]])-4)))</f>
        <v>854.2</v>
      </c>
      <c r="I1470" s="1">
        <v>44033</v>
      </c>
      <c r="J1470" t="s">
        <v>1377</v>
      </c>
      <c r="K1470" s="6">
        <f>IF(RIGHT(Table2[[#This Row],[21K Gold Price per Gram]],4)=" USD",VALUE(LEFT(Table2[[#This Row],[21K Gold Price per Gram]],LEN(Table2[[#This Row],[21K Gold Price per Gram]])-4)))</f>
        <v>51.7</v>
      </c>
    </row>
    <row r="1471" spans="1:11" x14ac:dyDescent="0.3">
      <c r="A1471" s="1">
        <v>44035</v>
      </c>
      <c r="B1471" t="s">
        <v>1223</v>
      </c>
      <c r="C1471" s="6">
        <f>IF(
    RIGHT(Table1[[#This Row],[21K Gold Price per Gram]],4)=" EGP",
    VALUE(LEFT(Table1[[#This Row],[21K Gold Price per Gram]], LEN(Table1[[#This Row],[21K Gold Price per Gram]])-4)))</f>
        <v>854</v>
      </c>
      <c r="I1471" s="1">
        <v>44032</v>
      </c>
      <c r="J1471" t="s">
        <v>1353</v>
      </c>
      <c r="K1471" s="6">
        <f>IF(RIGHT(Table2[[#This Row],[21K Gold Price per Gram]],4)=" USD",VALUE(LEFT(Table2[[#This Row],[21K Gold Price per Gram]],LEN(Table2[[#This Row],[21K Gold Price per Gram]])-4)))</f>
        <v>51.1</v>
      </c>
    </row>
    <row r="1472" spans="1:11" x14ac:dyDescent="0.3">
      <c r="A1472" s="1">
        <v>44034</v>
      </c>
      <c r="B1472" t="s">
        <v>787</v>
      </c>
      <c r="C1472" s="6">
        <f>IF(
    RIGHT(Table1[[#This Row],[21K Gold Price per Gram]],4)=" EGP",
    VALUE(LEFT(Table1[[#This Row],[21K Gold Price per Gram]], LEN(Table1[[#This Row],[21K Gold Price per Gram]])-4)))</f>
        <v>847.2</v>
      </c>
      <c r="I1472" s="1">
        <v>44031</v>
      </c>
      <c r="J1472" t="s">
        <v>1423</v>
      </c>
      <c r="K1472" s="6">
        <f>IF(RIGHT(Table2[[#This Row],[21K Gold Price per Gram]],4)=" USD",VALUE(LEFT(Table2[[#This Row],[21K Gold Price per Gram]],LEN(Table2[[#This Row],[21K Gold Price per Gram]])-4)))</f>
        <v>50.8</v>
      </c>
    </row>
    <row r="1473" spans="1:11" x14ac:dyDescent="0.3">
      <c r="A1473" s="1">
        <v>44033</v>
      </c>
      <c r="B1473" t="s">
        <v>1151</v>
      </c>
      <c r="C1473" s="6">
        <f>IF(
    RIGHT(Table1[[#This Row],[21K Gold Price per Gram]],4)=" EGP",
    VALUE(LEFT(Table1[[#This Row],[21K Gold Price per Gram]], LEN(Table1[[#This Row],[21K Gold Price per Gram]])-4)))</f>
        <v>838.7</v>
      </c>
      <c r="I1473" s="1">
        <v>44030</v>
      </c>
      <c r="J1473" t="s">
        <v>1423</v>
      </c>
      <c r="K1473" s="6">
        <f>IF(RIGHT(Table2[[#This Row],[21K Gold Price per Gram]],4)=" USD",VALUE(LEFT(Table2[[#This Row],[21K Gold Price per Gram]],LEN(Table2[[#This Row],[21K Gold Price per Gram]])-4)))</f>
        <v>50.8</v>
      </c>
    </row>
    <row r="1474" spans="1:11" x14ac:dyDescent="0.3">
      <c r="A1474" s="1">
        <v>44032</v>
      </c>
      <c r="B1474" t="s">
        <v>1224</v>
      </c>
      <c r="C1474" s="6">
        <f>IF(
    RIGHT(Table1[[#This Row],[21K Gold Price per Gram]],4)=" EGP",
    VALUE(LEFT(Table1[[#This Row],[21K Gold Price per Gram]], LEN(Table1[[#This Row],[21K Gold Price per Gram]])-4)))</f>
        <v>826.1</v>
      </c>
      <c r="I1474" s="1">
        <v>44029</v>
      </c>
      <c r="J1474" t="s">
        <v>1376</v>
      </c>
      <c r="K1474" s="6">
        <f>IF(RIGHT(Table2[[#This Row],[21K Gold Price per Gram]],4)=" USD",VALUE(LEFT(Table2[[#This Row],[21K Gold Price per Gram]],LEN(Table2[[#This Row],[21K Gold Price per Gram]])-4)))</f>
        <v>50.9</v>
      </c>
    </row>
    <row r="1475" spans="1:11" x14ac:dyDescent="0.3">
      <c r="A1475" s="1">
        <v>44031</v>
      </c>
      <c r="B1475" t="s">
        <v>1225</v>
      </c>
      <c r="C1475" s="6">
        <f>IF(
    RIGHT(Table1[[#This Row],[21K Gold Price per Gram]],4)=" EGP",
    VALUE(LEFT(Table1[[#This Row],[21K Gold Price per Gram]], LEN(Table1[[#This Row],[21K Gold Price per Gram]])-4)))</f>
        <v>815.8</v>
      </c>
      <c r="I1475" s="1">
        <v>44028</v>
      </c>
      <c r="J1475" t="s">
        <v>1380</v>
      </c>
      <c r="K1475" s="6">
        <f>IF(RIGHT(Table2[[#This Row],[21K Gold Price per Gram]],4)=" USD",VALUE(LEFT(Table2[[#This Row],[21K Gold Price per Gram]],LEN(Table2[[#This Row],[21K Gold Price per Gram]])-4)))</f>
        <v>50.5</v>
      </c>
    </row>
    <row r="1476" spans="1:11" x14ac:dyDescent="0.3">
      <c r="A1476" s="1">
        <v>44030</v>
      </c>
      <c r="B1476" t="s">
        <v>1226</v>
      </c>
      <c r="C1476" s="6">
        <f>IF(
    RIGHT(Table1[[#This Row],[21K Gold Price per Gram]],4)=" EGP",
    VALUE(LEFT(Table1[[#This Row],[21K Gold Price per Gram]], LEN(Table1[[#This Row],[21K Gold Price per Gram]])-4)))</f>
        <v>812.2</v>
      </c>
      <c r="I1476" s="1">
        <v>44027</v>
      </c>
      <c r="J1476" t="s">
        <v>1376</v>
      </c>
      <c r="K1476" s="6">
        <f>IF(RIGHT(Table2[[#This Row],[21K Gold Price per Gram]],4)=" USD",VALUE(LEFT(Table2[[#This Row],[21K Gold Price per Gram]],LEN(Table2[[#This Row],[21K Gold Price per Gram]])-4)))</f>
        <v>50.9</v>
      </c>
    </row>
    <row r="1477" spans="1:11" x14ac:dyDescent="0.3">
      <c r="A1477" s="1">
        <v>44029</v>
      </c>
      <c r="B1477" t="s">
        <v>1227</v>
      </c>
      <c r="C1477" s="6">
        <f>IF(
    RIGHT(Table1[[#This Row],[21K Gold Price per Gram]],4)=" EGP",
    VALUE(LEFT(Table1[[#This Row],[21K Gold Price per Gram]], LEN(Table1[[#This Row],[21K Gold Price per Gram]])-4)))</f>
        <v>811.1</v>
      </c>
      <c r="I1477" s="1">
        <v>44026</v>
      </c>
      <c r="J1477" t="s">
        <v>1423</v>
      </c>
      <c r="K1477" s="6">
        <f>IF(RIGHT(Table2[[#This Row],[21K Gold Price per Gram]],4)=" USD",VALUE(LEFT(Table2[[#This Row],[21K Gold Price per Gram]],LEN(Table2[[#This Row],[21K Gold Price per Gram]])-4)))</f>
        <v>50.8</v>
      </c>
    </row>
    <row r="1478" spans="1:11" x14ac:dyDescent="0.3">
      <c r="A1478" s="1">
        <v>44028</v>
      </c>
      <c r="B1478" t="s">
        <v>1228</v>
      </c>
      <c r="C1478" s="6">
        <f>IF(
    RIGHT(Table1[[#This Row],[21K Gold Price per Gram]],4)=" EGP",
    VALUE(LEFT(Table1[[#This Row],[21K Gold Price per Gram]], LEN(Table1[[#This Row],[21K Gold Price per Gram]])-4)))</f>
        <v>811.3</v>
      </c>
      <c r="I1478" s="1">
        <v>44025</v>
      </c>
      <c r="J1478" t="s">
        <v>1387</v>
      </c>
      <c r="K1478" s="6">
        <f>IF(RIGHT(Table2[[#This Row],[21K Gold Price per Gram]],4)=" USD",VALUE(LEFT(Table2[[#This Row],[21K Gold Price per Gram]],LEN(Table2[[#This Row],[21K Gold Price per Gram]])-4)))</f>
        <v>50.6</v>
      </c>
    </row>
    <row r="1479" spans="1:11" x14ac:dyDescent="0.3">
      <c r="A1479" s="1">
        <v>44027</v>
      </c>
      <c r="B1479" t="s">
        <v>978</v>
      </c>
      <c r="C1479" s="6">
        <f>IF(
    RIGHT(Table1[[#This Row],[21K Gold Price per Gram]],4)=" EGP",
    VALUE(LEFT(Table1[[#This Row],[21K Gold Price per Gram]], LEN(Table1[[#This Row],[21K Gold Price per Gram]])-4)))</f>
        <v>805.7</v>
      </c>
      <c r="I1479" s="1">
        <v>44024</v>
      </c>
      <c r="J1479" t="s">
        <v>1380</v>
      </c>
      <c r="K1479" s="6">
        <f>IF(RIGHT(Table2[[#This Row],[21K Gold Price per Gram]],4)=" USD",VALUE(LEFT(Table2[[#This Row],[21K Gold Price per Gram]],LEN(Table2[[#This Row],[21K Gold Price per Gram]])-4)))</f>
        <v>50.5</v>
      </c>
    </row>
    <row r="1480" spans="1:11" x14ac:dyDescent="0.3">
      <c r="A1480" s="1">
        <v>44026</v>
      </c>
      <c r="B1480" t="s">
        <v>1229</v>
      </c>
      <c r="C1480" s="6">
        <f>IF(
    RIGHT(Table1[[#This Row],[21K Gold Price per Gram]],4)=" EGP",
    VALUE(LEFT(Table1[[#This Row],[21K Gold Price per Gram]], LEN(Table1[[#This Row],[21K Gold Price per Gram]])-4)))</f>
        <v>812.8</v>
      </c>
      <c r="I1480" s="1">
        <v>44023</v>
      </c>
      <c r="J1480" t="s">
        <v>1380</v>
      </c>
      <c r="K1480" s="6">
        <f>IF(RIGHT(Table2[[#This Row],[21K Gold Price per Gram]],4)=" USD",VALUE(LEFT(Table2[[#This Row],[21K Gold Price per Gram]],LEN(Table2[[#This Row],[21K Gold Price per Gram]])-4)))</f>
        <v>50.5</v>
      </c>
    </row>
    <row r="1481" spans="1:11" x14ac:dyDescent="0.3">
      <c r="A1481" s="1">
        <v>44025</v>
      </c>
      <c r="B1481" t="s">
        <v>1230</v>
      </c>
      <c r="C1481" s="6">
        <f>IF(
    RIGHT(Table1[[#This Row],[21K Gold Price per Gram]],4)=" EGP",
    VALUE(LEFT(Table1[[#This Row],[21K Gold Price per Gram]], LEN(Table1[[#This Row],[21K Gold Price per Gram]])-4)))</f>
        <v>811.6</v>
      </c>
      <c r="I1481" s="1">
        <v>44022</v>
      </c>
      <c r="J1481" t="s">
        <v>1380</v>
      </c>
      <c r="K1481" s="6">
        <f>IF(RIGHT(Table2[[#This Row],[21K Gold Price per Gram]],4)=" USD",VALUE(LEFT(Table2[[#This Row],[21K Gold Price per Gram]],LEN(Table2[[#This Row],[21K Gold Price per Gram]])-4)))</f>
        <v>50.5</v>
      </c>
    </row>
    <row r="1482" spans="1:11" x14ac:dyDescent="0.3">
      <c r="A1482" s="1">
        <v>44024</v>
      </c>
      <c r="B1482" t="s">
        <v>1231</v>
      </c>
      <c r="C1482" s="6">
        <f>IF(
    RIGHT(Table1[[#This Row],[21K Gold Price per Gram]],4)=" EGP",
    VALUE(LEFT(Table1[[#This Row],[21K Gold Price per Gram]], LEN(Table1[[#This Row],[21K Gold Price per Gram]])-4)))</f>
        <v>807.9</v>
      </c>
      <c r="I1482" s="1">
        <v>44021</v>
      </c>
      <c r="J1482" t="s">
        <v>1379</v>
      </c>
      <c r="K1482" s="6">
        <f>IF(RIGHT(Table2[[#This Row],[21K Gold Price per Gram]],4)=" USD",VALUE(LEFT(Table2[[#This Row],[21K Gold Price per Gram]],LEN(Table2[[#This Row],[21K Gold Price per Gram]])-4)))</f>
        <v>50.7</v>
      </c>
    </row>
    <row r="1483" spans="1:11" x14ac:dyDescent="0.3">
      <c r="A1483" s="1">
        <v>44023</v>
      </c>
      <c r="B1483" t="s">
        <v>1232</v>
      </c>
      <c r="C1483" s="6">
        <f>IF(
    RIGHT(Table1[[#This Row],[21K Gold Price per Gram]],4)=" EGP",
    VALUE(LEFT(Table1[[#This Row],[21K Gold Price per Gram]], LEN(Table1[[#This Row],[21K Gold Price per Gram]])-4)))</f>
        <v>807.6</v>
      </c>
      <c r="I1483" s="1">
        <v>44020</v>
      </c>
      <c r="J1483" t="s">
        <v>1423</v>
      </c>
      <c r="K1483" s="6">
        <f>IF(RIGHT(Table2[[#This Row],[21K Gold Price per Gram]],4)=" USD",VALUE(LEFT(Table2[[#This Row],[21K Gold Price per Gram]],LEN(Table2[[#This Row],[21K Gold Price per Gram]])-4)))</f>
        <v>50.8</v>
      </c>
    </row>
    <row r="1484" spans="1:11" x14ac:dyDescent="0.3">
      <c r="A1484" s="1">
        <v>44022</v>
      </c>
      <c r="B1484" t="s">
        <v>835</v>
      </c>
      <c r="C1484" s="6">
        <f>IF(
    RIGHT(Table1[[#This Row],[21K Gold Price per Gram]],4)=" EGP",
    VALUE(LEFT(Table1[[#This Row],[21K Gold Price per Gram]], LEN(Table1[[#This Row],[21K Gold Price per Gram]])-4)))</f>
        <v>808.2</v>
      </c>
      <c r="I1484" s="1">
        <v>44019</v>
      </c>
      <c r="J1484" t="s">
        <v>1380</v>
      </c>
      <c r="K1484" s="6">
        <f>IF(RIGHT(Table2[[#This Row],[21K Gold Price per Gram]],4)=" USD",VALUE(LEFT(Table2[[#This Row],[21K Gold Price per Gram]],LEN(Table2[[#This Row],[21K Gold Price per Gram]])-4)))</f>
        <v>50.5</v>
      </c>
    </row>
    <row r="1485" spans="1:11" x14ac:dyDescent="0.3">
      <c r="A1485" s="1">
        <v>44021</v>
      </c>
      <c r="B1485" t="s">
        <v>1126</v>
      </c>
      <c r="C1485" s="6">
        <f>IF(
    RIGHT(Table1[[#This Row],[21K Gold Price per Gram]],4)=" EGP",
    VALUE(LEFT(Table1[[#This Row],[21K Gold Price per Gram]], LEN(Table1[[#This Row],[21K Gold Price per Gram]])-4)))</f>
        <v>808.1</v>
      </c>
      <c r="I1485" s="1">
        <v>44018</v>
      </c>
      <c r="J1485" t="s">
        <v>1381</v>
      </c>
      <c r="K1485" s="6">
        <f>IF(RIGHT(Table2[[#This Row],[21K Gold Price per Gram]],4)=" USD",VALUE(LEFT(Table2[[#This Row],[21K Gold Price per Gram]],LEN(Table2[[#This Row],[21K Gold Price per Gram]])-4)))</f>
        <v>50.2</v>
      </c>
    </row>
    <row r="1486" spans="1:11" x14ac:dyDescent="0.3">
      <c r="A1486" s="1">
        <v>44020</v>
      </c>
      <c r="B1486" t="s">
        <v>819</v>
      </c>
      <c r="C1486" s="6">
        <f>IF(
    RIGHT(Table1[[#This Row],[21K Gold Price per Gram]],4)=" EGP",
    VALUE(LEFT(Table1[[#This Row],[21K Gold Price per Gram]], LEN(Table1[[#This Row],[21K Gold Price per Gram]])-4)))</f>
        <v>810.1</v>
      </c>
      <c r="I1486" s="1">
        <v>44017</v>
      </c>
      <c r="J1486" t="s">
        <v>1385</v>
      </c>
      <c r="K1486" s="6">
        <f>IF(RIGHT(Table2[[#This Row],[21K Gold Price per Gram]],4)=" USD",VALUE(LEFT(Table2[[#This Row],[21K Gold Price per Gram]],LEN(Table2[[#This Row],[21K Gold Price per Gram]])-4)))</f>
        <v>49.8</v>
      </c>
    </row>
    <row r="1487" spans="1:11" x14ac:dyDescent="0.3">
      <c r="A1487" s="1">
        <v>44019</v>
      </c>
      <c r="B1487" t="s">
        <v>1110</v>
      </c>
      <c r="C1487" s="6">
        <f>IF(
    RIGHT(Table1[[#This Row],[21K Gold Price per Gram]],4)=" EGP",
    VALUE(LEFT(Table1[[#This Row],[21K Gold Price per Gram]], LEN(Table1[[#This Row],[21K Gold Price per Gram]])-4)))</f>
        <v>813.8</v>
      </c>
      <c r="I1487" s="1">
        <v>44016</v>
      </c>
      <c r="J1487" t="s">
        <v>1385</v>
      </c>
      <c r="K1487" s="6">
        <f>IF(RIGHT(Table2[[#This Row],[21K Gold Price per Gram]],4)=" USD",VALUE(LEFT(Table2[[#This Row],[21K Gold Price per Gram]],LEN(Table2[[#This Row],[21K Gold Price per Gram]])-4)))</f>
        <v>49.8</v>
      </c>
    </row>
    <row r="1488" spans="1:11" x14ac:dyDescent="0.3">
      <c r="A1488" s="1">
        <v>44018</v>
      </c>
      <c r="B1488" t="s">
        <v>1233</v>
      </c>
      <c r="C1488" s="6">
        <f>IF(
    RIGHT(Table1[[#This Row],[21K Gold Price per Gram]],4)=" EGP",
    VALUE(LEFT(Table1[[#This Row],[21K Gold Price per Gram]], LEN(Table1[[#This Row],[21K Gold Price per Gram]])-4)))</f>
        <v>809</v>
      </c>
      <c r="I1488" s="1">
        <v>44015</v>
      </c>
      <c r="J1488" t="s">
        <v>1385</v>
      </c>
      <c r="K1488" s="6">
        <f>IF(RIGHT(Table2[[#This Row],[21K Gold Price per Gram]],4)=" USD",VALUE(LEFT(Table2[[#This Row],[21K Gold Price per Gram]],LEN(Table2[[#This Row],[21K Gold Price per Gram]])-4)))</f>
        <v>49.8</v>
      </c>
    </row>
    <row r="1489" spans="1:11" x14ac:dyDescent="0.3">
      <c r="A1489" s="1">
        <v>44017</v>
      </c>
      <c r="B1489" t="s">
        <v>1234</v>
      </c>
      <c r="C1489" s="6">
        <f>IF(
    RIGHT(Table1[[#This Row],[21K Gold Price per Gram]],4)=" EGP",
    VALUE(LEFT(Table1[[#This Row],[21K Gold Price per Gram]], LEN(Table1[[#This Row],[21K Gold Price per Gram]])-4)))</f>
        <v>805.9</v>
      </c>
      <c r="I1489" s="1">
        <v>44014</v>
      </c>
      <c r="J1489" t="s">
        <v>1394</v>
      </c>
      <c r="K1489" s="6">
        <f>IF(RIGHT(Table2[[#This Row],[21K Gold Price per Gram]],4)=" USD",VALUE(LEFT(Table2[[#This Row],[21K Gold Price per Gram]],LEN(Table2[[#This Row],[21K Gold Price per Gram]])-4)))</f>
        <v>49.9</v>
      </c>
    </row>
    <row r="1490" spans="1:11" x14ac:dyDescent="0.3">
      <c r="A1490" s="1">
        <v>44016</v>
      </c>
      <c r="B1490" t="s">
        <v>831</v>
      </c>
      <c r="C1490" s="6">
        <f>IF(
    RIGHT(Table1[[#This Row],[21K Gold Price per Gram]],4)=" EGP",
    VALUE(LEFT(Table1[[#This Row],[21K Gold Price per Gram]], LEN(Table1[[#This Row],[21K Gold Price per Gram]])-4)))</f>
        <v>803.8</v>
      </c>
      <c r="I1490" s="1">
        <v>44013</v>
      </c>
      <c r="J1490" t="s">
        <v>1385</v>
      </c>
      <c r="K1490" s="6">
        <f>IF(RIGHT(Table2[[#This Row],[21K Gold Price per Gram]],4)=" USD",VALUE(LEFT(Table2[[#This Row],[21K Gold Price per Gram]],LEN(Table2[[#This Row],[21K Gold Price per Gram]])-4)))</f>
        <v>49.8</v>
      </c>
    </row>
    <row r="1491" spans="1:11" x14ac:dyDescent="0.3">
      <c r="A1491" s="1">
        <v>44015</v>
      </c>
      <c r="B1491" t="s">
        <v>831</v>
      </c>
      <c r="C1491" s="6">
        <f>IF(
    RIGHT(Table1[[#This Row],[21K Gold Price per Gram]],4)=" EGP",
    VALUE(LEFT(Table1[[#This Row],[21K Gold Price per Gram]], LEN(Table1[[#This Row],[21K Gold Price per Gram]])-4)))</f>
        <v>803.8</v>
      </c>
      <c r="I1491" s="1">
        <v>44012</v>
      </c>
      <c r="J1491" t="s">
        <v>1383</v>
      </c>
      <c r="K1491" s="6">
        <f>IF(RIGHT(Table2[[#This Row],[21K Gold Price per Gram]],4)=" USD",VALUE(LEFT(Table2[[#This Row],[21K Gold Price per Gram]],LEN(Table2[[#This Row],[21K Gold Price per Gram]])-4)))</f>
        <v>50</v>
      </c>
    </row>
    <row r="1492" spans="1:11" x14ac:dyDescent="0.3">
      <c r="A1492" s="1">
        <v>44014</v>
      </c>
      <c r="B1492" t="s">
        <v>1235</v>
      </c>
      <c r="C1492" s="6">
        <f>IF(
    RIGHT(Table1[[#This Row],[21K Gold Price per Gram]],4)=" EGP",
    VALUE(LEFT(Table1[[#This Row],[21K Gold Price per Gram]], LEN(Table1[[#This Row],[21K Gold Price per Gram]])-4)))</f>
        <v>803.5</v>
      </c>
      <c r="I1492" s="1">
        <v>44011</v>
      </c>
      <c r="J1492" t="s">
        <v>1385</v>
      </c>
      <c r="K1492" s="6">
        <f>IF(RIGHT(Table2[[#This Row],[21K Gold Price per Gram]],4)=" USD",VALUE(LEFT(Table2[[#This Row],[21K Gold Price per Gram]],LEN(Table2[[#This Row],[21K Gold Price per Gram]])-4)))</f>
        <v>49.8</v>
      </c>
    </row>
    <row r="1493" spans="1:11" x14ac:dyDescent="0.3">
      <c r="A1493" s="1">
        <v>44013</v>
      </c>
      <c r="B1493" t="s">
        <v>1236</v>
      </c>
      <c r="C1493" s="6">
        <f>IF(
    RIGHT(Table1[[#This Row],[21K Gold Price per Gram]],4)=" EGP",
    VALUE(LEFT(Table1[[#This Row],[21K Gold Price per Gram]], LEN(Table1[[#This Row],[21K Gold Price per Gram]])-4)))</f>
        <v>803.9</v>
      </c>
      <c r="I1493" s="1">
        <v>44010</v>
      </c>
      <c r="J1493" t="s">
        <v>1386</v>
      </c>
      <c r="K1493" s="6">
        <f>IF(RIGHT(Table2[[#This Row],[21K Gold Price per Gram]],4)=" USD",VALUE(LEFT(Table2[[#This Row],[21K Gold Price per Gram]],LEN(Table2[[#This Row],[21K Gold Price per Gram]])-4)))</f>
        <v>49.7</v>
      </c>
    </row>
    <row r="1494" spans="1:11" x14ac:dyDescent="0.3">
      <c r="A1494" s="1">
        <v>44012</v>
      </c>
      <c r="B1494" t="s">
        <v>1237</v>
      </c>
      <c r="C1494" s="6">
        <f>IF(
    RIGHT(Table1[[#This Row],[21K Gold Price per Gram]],4)=" EGP",
    VALUE(LEFT(Table1[[#This Row],[21K Gold Price per Gram]], LEN(Table1[[#This Row],[21K Gold Price per Gram]])-4)))</f>
        <v>802.7</v>
      </c>
      <c r="I1494" s="1">
        <v>44009</v>
      </c>
      <c r="J1494" t="s">
        <v>1386</v>
      </c>
      <c r="K1494" s="6">
        <f>IF(RIGHT(Table2[[#This Row],[21K Gold Price per Gram]],4)=" USD",VALUE(LEFT(Table2[[#This Row],[21K Gold Price per Gram]],LEN(Table2[[#This Row],[21K Gold Price per Gram]])-4)))</f>
        <v>49.7</v>
      </c>
    </row>
    <row r="1495" spans="1:11" x14ac:dyDescent="0.3">
      <c r="A1495" s="1">
        <v>44011</v>
      </c>
      <c r="B1495" t="s">
        <v>1238</v>
      </c>
      <c r="C1495" s="6">
        <f>IF(
    RIGHT(Table1[[#This Row],[21K Gold Price per Gram]],4)=" EGP",
    VALUE(LEFT(Table1[[#This Row],[21K Gold Price per Gram]], LEN(Table1[[#This Row],[21K Gold Price per Gram]])-4)))</f>
        <v>808</v>
      </c>
      <c r="I1495" s="1">
        <v>44008</v>
      </c>
      <c r="J1495" t="s">
        <v>1386</v>
      </c>
      <c r="K1495" s="6">
        <f>IF(RIGHT(Table2[[#This Row],[21K Gold Price per Gram]],4)=" USD",VALUE(LEFT(Table2[[#This Row],[21K Gold Price per Gram]],LEN(Table2[[#This Row],[21K Gold Price per Gram]])-4)))</f>
        <v>49.7</v>
      </c>
    </row>
    <row r="1496" spans="1:11" x14ac:dyDescent="0.3">
      <c r="A1496" s="1">
        <v>44010</v>
      </c>
      <c r="B1496" t="s">
        <v>1239</v>
      </c>
      <c r="C1496" s="6">
        <f>IF(
    RIGHT(Table1[[#This Row],[21K Gold Price per Gram]],4)=" EGP",
    VALUE(LEFT(Table1[[#This Row],[21K Gold Price per Gram]], LEN(Table1[[#This Row],[21K Gold Price per Gram]])-4)))</f>
        <v>804.3</v>
      </c>
      <c r="I1496" s="1">
        <v>44007</v>
      </c>
      <c r="J1496" t="s">
        <v>1393</v>
      </c>
      <c r="K1496" s="6">
        <f>IF(RIGHT(Table2[[#This Row],[21K Gold Price per Gram]],4)=" USD",VALUE(LEFT(Table2[[#This Row],[21K Gold Price per Gram]],LEN(Table2[[#This Row],[21K Gold Price per Gram]])-4)))</f>
        <v>49.5</v>
      </c>
    </row>
    <row r="1497" spans="1:11" x14ac:dyDescent="0.3">
      <c r="A1497" s="1">
        <v>44009</v>
      </c>
      <c r="B1497" t="s">
        <v>1240</v>
      </c>
      <c r="C1497" s="6">
        <f>IF(
    RIGHT(Table1[[#This Row],[21K Gold Price per Gram]],4)=" EGP",
    VALUE(LEFT(Table1[[#This Row],[21K Gold Price per Gram]], LEN(Table1[[#This Row],[21K Gold Price per Gram]])-4)))</f>
        <v>803.1</v>
      </c>
      <c r="I1497" s="1">
        <v>44006</v>
      </c>
      <c r="J1497" t="s">
        <v>1395</v>
      </c>
      <c r="K1497" s="6">
        <f>IF(RIGHT(Table2[[#This Row],[21K Gold Price per Gram]],4)=" USD",VALUE(LEFT(Table2[[#This Row],[21K Gold Price per Gram]],LEN(Table2[[#This Row],[21K Gold Price per Gram]])-4)))</f>
        <v>49.6</v>
      </c>
    </row>
    <row r="1498" spans="1:11" x14ac:dyDescent="0.3">
      <c r="A1498" s="1">
        <v>44008</v>
      </c>
      <c r="B1498" t="s">
        <v>843</v>
      </c>
      <c r="C1498" s="6">
        <f>IF(
    RIGHT(Table1[[#This Row],[21K Gold Price per Gram]],4)=" EGP",
    VALUE(LEFT(Table1[[#This Row],[21K Gold Price per Gram]], LEN(Table1[[#This Row],[21K Gold Price per Gram]])-4)))</f>
        <v>803.6</v>
      </c>
      <c r="I1498" s="1">
        <v>44005</v>
      </c>
      <c r="J1498" t="s">
        <v>1386</v>
      </c>
      <c r="K1498" s="6">
        <f>IF(RIGHT(Table2[[#This Row],[21K Gold Price per Gram]],4)=" USD",VALUE(LEFT(Table2[[#This Row],[21K Gold Price per Gram]],LEN(Table2[[#This Row],[21K Gold Price per Gram]])-4)))</f>
        <v>49.7</v>
      </c>
    </row>
    <row r="1499" spans="1:11" x14ac:dyDescent="0.3">
      <c r="A1499" s="1">
        <v>44007</v>
      </c>
      <c r="B1499" t="s">
        <v>843</v>
      </c>
      <c r="C1499" s="6">
        <f>IF(
    RIGHT(Table1[[#This Row],[21K Gold Price per Gram]],4)=" EGP",
    VALUE(LEFT(Table1[[#This Row],[21K Gold Price per Gram]], LEN(Table1[[#This Row],[21K Gold Price per Gram]])-4)))</f>
        <v>803.6</v>
      </c>
      <c r="I1499" s="1">
        <v>44004</v>
      </c>
      <c r="J1499" t="s">
        <v>1390</v>
      </c>
      <c r="K1499" s="6">
        <f>IF(RIGHT(Table2[[#This Row],[21K Gold Price per Gram]],4)=" USD",VALUE(LEFT(Table2[[#This Row],[21K Gold Price per Gram]],LEN(Table2[[#This Row],[21K Gold Price per Gram]])-4)))</f>
        <v>49.3</v>
      </c>
    </row>
    <row r="1500" spans="1:11" x14ac:dyDescent="0.3">
      <c r="A1500" s="1">
        <v>44006</v>
      </c>
      <c r="B1500" t="s">
        <v>1241</v>
      </c>
      <c r="C1500" s="6">
        <f>IF(
    RIGHT(Table1[[#This Row],[21K Gold Price per Gram]],4)=" EGP",
    VALUE(LEFT(Table1[[#This Row],[21K Gold Price per Gram]], LEN(Table1[[#This Row],[21K Gold Price per Gram]])-4)))</f>
        <v>800.7</v>
      </c>
      <c r="I1500" s="1">
        <v>44003</v>
      </c>
      <c r="J1500" t="s">
        <v>1389</v>
      </c>
      <c r="K1500" s="6">
        <f>IF(RIGHT(Table2[[#This Row],[21K Gold Price per Gram]],4)=" USD",VALUE(LEFT(Table2[[#This Row],[21K Gold Price per Gram]],LEN(Table2[[#This Row],[21K Gold Price per Gram]])-4)))</f>
        <v>48.9</v>
      </c>
    </row>
    <row r="1501" spans="1:11" x14ac:dyDescent="0.3">
      <c r="A1501" s="1">
        <v>44005</v>
      </c>
      <c r="B1501" t="s">
        <v>890</v>
      </c>
      <c r="C1501" s="6">
        <f>IF(
    RIGHT(Table1[[#This Row],[21K Gold Price per Gram]],4)=" EGP",
    VALUE(LEFT(Table1[[#This Row],[21K Gold Price per Gram]], LEN(Table1[[#This Row],[21K Gold Price per Gram]])-4)))</f>
        <v>802.8</v>
      </c>
      <c r="I1501" s="1">
        <v>44002</v>
      </c>
      <c r="J1501" t="s">
        <v>1389</v>
      </c>
      <c r="K1501" s="6">
        <f>IF(RIGHT(Table2[[#This Row],[21K Gold Price per Gram]],4)=" USD",VALUE(LEFT(Table2[[#This Row],[21K Gold Price per Gram]],LEN(Table2[[#This Row],[21K Gold Price per Gram]])-4)))</f>
        <v>48.9</v>
      </c>
    </row>
    <row r="1502" spans="1:11" x14ac:dyDescent="0.3">
      <c r="A1502" s="1">
        <v>44004</v>
      </c>
      <c r="B1502" t="s">
        <v>1239</v>
      </c>
      <c r="C1502" s="6">
        <f>IF(
    RIGHT(Table1[[#This Row],[21K Gold Price per Gram]],4)=" EGP",
    VALUE(LEFT(Table1[[#This Row],[21K Gold Price per Gram]], LEN(Table1[[#This Row],[21K Gold Price per Gram]])-4)))</f>
        <v>804.3</v>
      </c>
      <c r="I1502" s="1">
        <v>44001</v>
      </c>
      <c r="J1502" t="s">
        <v>1389</v>
      </c>
      <c r="K1502" s="6">
        <f>IF(RIGHT(Table2[[#This Row],[21K Gold Price per Gram]],4)=" USD",VALUE(LEFT(Table2[[#This Row],[21K Gold Price per Gram]],LEN(Table2[[#This Row],[21K Gold Price per Gram]])-4)))</f>
        <v>48.9</v>
      </c>
    </row>
    <row r="1503" spans="1:11" x14ac:dyDescent="0.3">
      <c r="A1503" s="1">
        <v>44003</v>
      </c>
      <c r="B1503" t="s">
        <v>855</v>
      </c>
      <c r="C1503" s="6">
        <f>IF(
    RIGHT(Table1[[#This Row],[21K Gold Price per Gram]],4)=" EGP",
    VALUE(LEFT(Table1[[#This Row],[21K Gold Price per Gram]], LEN(Table1[[#This Row],[21K Gold Price per Gram]])-4)))</f>
        <v>798.4</v>
      </c>
      <c r="I1503" s="1">
        <v>44000</v>
      </c>
      <c r="J1503" t="s">
        <v>1419</v>
      </c>
      <c r="K1503" s="6">
        <f>IF(RIGHT(Table2[[#This Row],[21K Gold Price per Gram]],4)=" USD",VALUE(LEFT(Table2[[#This Row],[21K Gold Price per Gram]],LEN(Table2[[#This Row],[21K Gold Price per Gram]])-4)))</f>
        <v>48.4</v>
      </c>
    </row>
    <row r="1504" spans="1:11" x14ac:dyDescent="0.3">
      <c r="A1504" s="1">
        <v>44002</v>
      </c>
      <c r="B1504" t="s">
        <v>1242</v>
      </c>
      <c r="C1504" s="6">
        <f>IF(
    RIGHT(Table1[[#This Row],[21K Gold Price per Gram]],4)=" EGP",
    VALUE(LEFT(Table1[[#This Row],[21K Gold Price per Gram]], LEN(Table1[[#This Row],[21K Gold Price per Gram]])-4)))</f>
        <v>791</v>
      </c>
      <c r="I1504" s="1">
        <v>43999</v>
      </c>
      <c r="J1504" t="s">
        <v>1414</v>
      </c>
      <c r="K1504" s="6">
        <f>IF(RIGHT(Table2[[#This Row],[21K Gold Price per Gram]],4)=" USD",VALUE(LEFT(Table2[[#This Row],[21K Gold Price per Gram]],LEN(Table2[[#This Row],[21K Gold Price per Gram]])-4)))</f>
        <v>48.5</v>
      </c>
    </row>
    <row r="1505" spans="1:11" x14ac:dyDescent="0.3">
      <c r="A1505" s="1">
        <v>44001</v>
      </c>
      <c r="B1505" t="s">
        <v>1243</v>
      </c>
      <c r="C1505" s="6">
        <f>IF(
    RIGHT(Table1[[#This Row],[21K Gold Price per Gram]],4)=" EGP",
    VALUE(LEFT(Table1[[#This Row],[21K Gold Price per Gram]], LEN(Table1[[#This Row],[21K Gold Price per Gram]])-4)))</f>
        <v>791.5</v>
      </c>
      <c r="I1505" s="1">
        <v>43998</v>
      </c>
      <c r="J1505" t="s">
        <v>1414</v>
      </c>
      <c r="K1505" s="6">
        <f>IF(RIGHT(Table2[[#This Row],[21K Gold Price per Gram]],4)=" USD",VALUE(LEFT(Table2[[#This Row],[21K Gold Price per Gram]],LEN(Table2[[#This Row],[21K Gold Price per Gram]])-4)))</f>
        <v>48.5</v>
      </c>
    </row>
    <row r="1506" spans="1:11" x14ac:dyDescent="0.3">
      <c r="A1506" s="1">
        <v>44000</v>
      </c>
      <c r="B1506" t="s">
        <v>875</v>
      </c>
      <c r="C1506" s="6">
        <f>IF(
    RIGHT(Table1[[#This Row],[21K Gold Price per Gram]],4)=" EGP",
    VALUE(LEFT(Table1[[#This Row],[21K Gold Price per Gram]], LEN(Table1[[#This Row],[21K Gold Price per Gram]])-4)))</f>
        <v>791.8</v>
      </c>
      <c r="I1506" s="1">
        <v>43997</v>
      </c>
      <c r="J1506" t="s">
        <v>1414</v>
      </c>
      <c r="K1506" s="6">
        <f>IF(RIGHT(Table2[[#This Row],[21K Gold Price per Gram]],4)=" USD",VALUE(LEFT(Table2[[#This Row],[21K Gold Price per Gram]],LEN(Table2[[#This Row],[21K Gold Price per Gram]])-4)))</f>
        <v>48.5</v>
      </c>
    </row>
    <row r="1507" spans="1:11" x14ac:dyDescent="0.3">
      <c r="A1507" s="1">
        <v>43999</v>
      </c>
      <c r="B1507" t="s">
        <v>1244</v>
      </c>
      <c r="C1507" s="6">
        <f>IF(
    RIGHT(Table1[[#This Row],[21K Gold Price per Gram]],4)=" EGP",
    VALUE(LEFT(Table1[[#This Row],[21K Gold Price per Gram]], LEN(Table1[[#This Row],[21K Gold Price per Gram]])-4)))</f>
        <v>783.6</v>
      </c>
      <c r="I1507" s="1">
        <v>43996</v>
      </c>
      <c r="J1507" t="s">
        <v>1428</v>
      </c>
      <c r="K1507" s="6">
        <f>IF(RIGHT(Table2[[#This Row],[21K Gold Price per Gram]],4)=" USD",VALUE(LEFT(Table2[[#This Row],[21K Gold Price per Gram]],LEN(Table2[[#This Row],[21K Gold Price per Gram]])-4)))</f>
        <v>48.6</v>
      </c>
    </row>
    <row r="1508" spans="1:11" x14ac:dyDescent="0.3">
      <c r="A1508" s="1">
        <v>43998</v>
      </c>
      <c r="B1508" t="s">
        <v>870</v>
      </c>
      <c r="C1508" s="6">
        <f>IF(
    RIGHT(Table1[[#This Row],[21K Gold Price per Gram]],4)=" EGP",
    VALUE(LEFT(Table1[[#This Row],[21K Gold Price per Gram]], LEN(Table1[[#This Row],[21K Gold Price per Gram]])-4)))</f>
        <v>785.2</v>
      </c>
      <c r="I1508" s="1">
        <v>43995</v>
      </c>
      <c r="J1508" t="s">
        <v>1428</v>
      </c>
      <c r="K1508" s="6">
        <f>IF(RIGHT(Table2[[#This Row],[21K Gold Price per Gram]],4)=" USD",VALUE(LEFT(Table2[[#This Row],[21K Gold Price per Gram]],LEN(Table2[[#This Row],[21K Gold Price per Gram]])-4)))</f>
        <v>48.6</v>
      </c>
    </row>
    <row r="1509" spans="1:11" x14ac:dyDescent="0.3">
      <c r="A1509" s="1">
        <v>43997</v>
      </c>
      <c r="B1509" t="s">
        <v>955</v>
      </c>
      <c r="C1509" s="6">
        <f>IF(
    RIGHT(Table1[[#This Row],[21K Gold Price per Gram]],4)=" EGP",
    VALUE(LEFT(Table1[[#This Row],[21K Gold Price per Gram]], LEN(Table1[[#This Row],[21K Gold Price per Gram]])-4)))</f>
        <v>784.6</v>
      </c>
      <c r="I1509" s="1">
        <v>43994</v>
      </c>
      <c r="J1509" t="s">
        <v>1421</v>
      </c>
      <c r="K1509" s="6">
        <f>IF(RIGHT(Table2[[#This Row],[21K Gold Price per Gram]],4)=" USD",VALUE(LEFT(Table2[[#This Row],[21K Gold Price per Gram]],LEN(Table2[[#This Row],[21K Gold Price per Gram]])-4)))</f>
        <v>48.7</v>
      </c>
    </row>
    <row r="1510" spans="1:11" x14ac:dyDescent="0.3">
      <c r="A1510" s="1">
        <v>43996</v>
      </c>
      <c r="B1510" t="s">
        <v>1245</v>
      </c>
      <c r="C1510" s="6">
        <f>IF(
    RIGHT(Table1[[#This Row],[21K Gold Price per Gram]],4)=" EGP",
    VALUE(LEFT(Table1[[#This Row],[21K Gold Price per Gram]], LEN(Table1[[#This Row],[21K Gold Price per Gram]])-4)))</f>
        <v>785.1</v>
      </c>
      <c r="I1510" s="1">
        <v>43993</v>
      </c>
      <c r="J1510" t="s">
        <v>1414</v>
      </c>
      <c r="K1510" s="6">
        <f>IF(RIGHT(Table2[[#This Row],[21K Gold Price per Gram]],4)=" USD",VALUE(LEFT(Table2[[#This Row],[21K Gold Price per Gram]],LEN(Table2[[#This Row],[21K Gold Price per Gram]])-4)))</f>
        <v>48.5</v>
      </c>
    </row>
    <row r="1511" spans="1:11" x14ac:dyDescent="0.3">
      <c r="A1511" s="1">
        <v>43995</v>
      </c>
      <c r="B1511" t="s">
        <v>1246</v>
      </c>
      <c r="C1511" s="6">
        <f>IF(
    RIGHT(Table1[[#This Row],[21K Gold Price per Gram]],4)=" EGP",
    VALUE(LEFT(Table1[[#This Row],[21K Gold Price per Gram]], LEN(Table1[[#This Row],[21K Gold Price per Gram]])-4)))</f>
        <v>788.2</v>
      </c>
      <c r="I1511" s="1">
        <v>43992</v>
      </c>
      <c r="J1511" t="s">
        <v>1392</v>
      </c>
      <c r="K1511" s="6">
        <f>IF(RIGHT(Table2[[#This Row],[21K Gold Price per Gram]],4)=" USD",VALUE(LEFT(Table2[[#This Row],[21K Gold Price per Gram]],LEN(Table2[[#This Row],[21K Gold Price per Gram]])-4)))</f>
        <v>48.8</v>
      </c>
    </row>
    <row r="1512" spans="1:11" x14ac:dyDescent="0.3">
      <c r="A1512" s="1">
        <v>43994</v>
      </c>
      <c r="B1512" t="s">
        <v>894</v>
      </c>
      <c r="C1512" s="6">
        <f>IF(
    RIGHT(Table1[[#This Row],[21K Gold Price per Gram]],4)=" EGP",
    VALUE(LEFT(Table1[[#This Row],[21K Gold Price per Gram]], LEN(Table1[[#This Row],[21K Gold Price per Gram]])-4)))</f>
        <v>787.1</v>
      </c>
      <c r="I1512" s="1">
        <v>43991</v>
      </c>
      <c r="J1512" t="s">
        <v>1413</v>
      </c>
      <c r="K1512" s="6">
        <f>IF(RIGHT(Table2[[#This Row],[21K Gold Price per Gram]],4)=" USD",VALUE(LEFT(Table2[[#This Row],[21K Gold Price per Gram]],LEN(Table2[[#This Row],[21K Gold Price per Gram]])-4)))</f>
        <v>48.2</v>
      </c>
    </row>
    <row r="1513" spans="1:11" x14ac:dyDescent="0.3">
      <c r="A1513" s="1">
        <v>43993</v>
      </c>
      <c r="B1513" t="s">
        <v>895</v>
      </c>
      <c r="C1513" s="6">
        <f>IF(
    RIGHT(Table1[[#This Row],[21K Gold Price per Gram]],4)=" EGP",
    VALUE(LEFT(Table1[[#This Row],[21K Gold Price per Gram]], LEN(Table1[[#This Row],[21K Gold Price per Gram]])-4)))</f>
        <v>786.9</v>
      </c>
      <c r="I1513" s="1">
        <v>43990</v>
      </c>
      <c r="J1513" t="s">
        <v>1432</v>
      </c>
      <c r="K1513" s="6">
        <f>IF(RIGHT(Table2[[#This Row],[21K Gold Price per Gram]],4)=" USD",VALUE(LEFT(Table2[[#This Row],[21K Gold Price per Gram]],LEN(Table2[[#This Row],[21K Gold Price per Gram]])-4)))</f>
        <v>47.7</v>
      </c>
    </row>
    <row r="1514" spans="1:11" x14ac:dyDescent="0.3">
      <c r="A1514" s="1">
        <v>43992</v>
      </c>
      <c r="B1514" t="s">
        <v>1245</v>
      </c>
      <c r="C1514" s="6">
        <f>IF(
    RIGHT(Table1[[#This Row],[21K Gold Price per Gram]],4)=" EGP",
    VALUE(LEFT(Table1[[#This Row],[21K Gold Price per Gram]], LEN(Table1[[#This Row],[21K Gold Price per Gram]])-4)))</f>
        <v>785.1</v>
      </c>
      <c r="I1514" s="1">
        <v>43989</v>
      </c>
      <c r="J1514" t="s">
        <v>1431</v>
      </c>
      <c r="K1514" s="6">
        <f>IF(RIGHT(Table2[[#This Row],[21K Gold Price per Gram]],4)=" USD",VALUE(LEFT(Table2[[#This Row],[21K Gold Price per Gram]],LEN(Table2[[#This Row],[21K Gold Price per Gram]])-4)))</f>
        <v>47.3</v>
      </c>
    </row>
    <row r="1515" spans="1:11" x14ac:dyDescent="0.3">
      <c r="A1515" s="1">
        <v>43991</v>
      </c>
      <c r="B1515" t="s">
        <v>899</v>
      </c>
      <c r="C1515" s="6">
        <f>IF(
    RIGHT(Table1[[#This Row],[21K Gold Price per Gram]],4)=" EGP",
    VALUE(LEFT(Table1[[#This Row],[21K Gold Price per Gram]], LEN(Table1[[#This Row],[21K Gold Price per Gram]])-4)))</f>
        <v>790.7</v>
      </c>
      <c r="I1515" s="1">
        <v>43988</v>
      </c>
      <c r="J1515" t="s">
        <v>1431</v>
      </c>
      <c r="K1515" s="6">
        <f>IF(RIGHT(Table2[[#This Row],[21K Gold Price per Gram]],4)=" USD",VALUE(LEFT(Table2[[#This Row],[21K Gold Price per Gram]],LEN(Table2[[#This Row],[21K Gold Price per Gram]])-4)))</f>
        <v>47.3</v>
      </c>
    </row>
    <row r="1516" spans="1:11" x14ac:dyDescent="0.3">
      <c r="A1516" s="1">
        <v>43990</v>
      </c>
      <c r="B1516" t="s">
        <v>1247</v>
      </c>
      <c r="C1516" s="6">
        <f>IF(
    RIGHT(Table1[[#This Row],[21K Gold Price per Gram]],4)=" EGP",
    VALUE(LEFT(Table1[[#This Row],[21K Gold Price per Gram]], LEN(Table1[[#This Row],[21K Gold Price per Gram]])-4)))</f>
        <v>779.9</v>
      </c>
      <c r="I1516" s="1">
        <v>43987</v>
      </c>
      <c r="J1516" t="s">
        <v>1399</v>
      </c>
      <c r="K1516" s="6">
        <f>IF(RIGHT(Table2[[#This Row],[21K Gold Price per Gram]],4)=" USD",VALUE(LEFT(Table2[[#This Row],[21K Gold Price per Gram]],LEN(Table2[[#This Row],[21K Gold Price per Gram]])-4)))</f>
        <v>47.2</v>
      </c>
    </row>
    <row r="1517" spans="1:11" x14ac:dyDescent="0.3">
      <c r="A1517" s="1">
        <v>43989</v>
      </c>
      <c r="B1517" t="s">
        <v>1248</v>
      </c>
      <c r="C1517" s="6">
        <f>IF(
    RIGHT(Table1[[#This Row],[21K Gold Price per Gram]],4)=" EGP",
    VALUE(LEFT(Table1[[#This Row],[21K Gold Price per Gram]], LEN(Table1[[#This Row],[21K Gold Price per Gram]])-4)))</f>
        <v>773</v>
      </c>
      <c r="I1517" s="1">
        <v>43986</v>
      </c>
      <c r="J1517" t="s">
        <v>1413</v>
      </c>
      <c r="K1517" s="6">
        <f>IF(RIGHT(Table2[[#This Row],[21K Gold Price per Gram]],4)=" USD",VALUE(LEFT(Table2[[#This Row],[21K Gold Price per Gram]],LEN(Table2[[#This Row],[21K Gold Price per Gram]])-4)))</f>
        <v>48.2</v>
      </c>
    </row>
    <row r="1518" spans="1:11" x14ac:dyDescent="0.3">
      <c r="A1518" s="1">
        <v>43988</v>
      </c>
      <c r="B1518" t="s">
        <v>1249</v>
      </c>
      <c r="C1518" s="6">
        <f>IF(
    RIGHT(Table1[[#This Row],[21K Gold Price per Gram]],4)=" EGP",
    VALUE(LEFT(Table1[[#This Row],[21K Gold Price per Gram]], LEN(Table1[[#This Row],[21K Gold Price per Gram]])-4)))</f>
        <v>768</v>
      </c>
      <c r="I1518" s="1">
        <v>43985</v>
      </c>
      <c r="J1518" t="s">
        <v>1432</v>
      </c>
      <c r="K1518" s="6">
        <f>IF(RIGHT(Table2[[#This Row],[21K Gold Price per Gram]],4)=" USD",VALUE(LEFT(Table2[[#This Row],[21K Gold Price per Gram]],LEN(Table2[[#This Row],[21K Gold Price per Gram]])-4)))</f>
        <v>47.7</v>
      </c>
    </row>
    <row r="1519" spans="1:11" x14ac:dyDescent="0.3">
      <c r="A1519" s="1">
        <v>43987</v>
      </c>
      <c r="B1519" t="s">
        <v>1249</v>
      </c>
      <c r="C1519" s="6">
        <f>IF(
    RIGHT(Table1[[#This Row],[21K Gold Price per Gram]],4)=" EGP",
    VALUE(LEFT(Table1[[#This Row],[21K Gold Price per Gram]], LEN(Table1[[#This Row],[21K Gold Price per Gram]])-4)))</f>
        <v>768</v>
      </c>
      <c r="I1519" s="1">
        <v>43984</v>
      </c>
      <c r="J1519" t="s">
        <v>1414</v>
      </c>
      <c r="K1519" s="6">
        <f>IF(RIGHT(Table2[[#This Row],[21K Gold Price per Gram]],4)=" USD",VALUE(LEFT(Table2[[#This Row],[21K Gold Price per Gram]],LEN(Table2[[#This Row],[21K Gold Price per Gram]])-4)))</f>
        <v>48.5</v>
      </c>
    </row>
    <row r="1520" spans="1:11" x14ac:dyDescent="0.3">
      <c r="A1520" s="1">
        <v>43986</v>
      </c>
      <c r="B1520" t="s">
        <v>1051</v>
      </c>
      <c r="C1520" s="6">
        <f>IF(
    RIGHT(Table1[[#This Row],[21K Gold Price per Gram]],4)=" EGP",
    VALUE(LEFT(Table1[[#This Row],[21K Gold Price per Gram]], LEN(Table1[[#This Row],[21K Gold Price per Gram]])-4)))</f>
        <v>767.1</v>
      </c>
      <c r="I1520" s="1">
        <v>43983</v>
      </c>
      <c r="J1520" t="s">
        <v>1392</v>
      </c>
      <c r="K1520" s="6">
        <f>IF(RIGHT(Table2[[#This Row],[21K Gold Price per Gram]],4)=" USD",VALUE(LEFT(Table2[[#This Row],[21K Gold Price per Gram]],LEN(Table2[[#This Row],[21K Gold Price per Gram]])-4)))</f>
        <v>48.8</v>
      </c>
    </row>
    <row r="1521" spans="1:11" x14ac:dyDescent="0.3">
      <c r="A1521" s="1">
        <v>43985</v>
      </c>
      <c r="B1521" t="s">
        <v>863</v>
      </c>
      <c r="C1521" s="6">
        <f>IF(
    RIGHT(Table1[[#This Row],[21K Gold Price per Gram]],4)=" EGP",
    VALUE(LEFT(Table1[[#This Row],[21K Gold Price per Gram]], LEN(Table1[[#This Row],[21K Gold Price per Gram]])-4)))</f>
        <v>783.1</v>
      </c>
      <c r="I1521" s="1">
        <v>43982</v>
      </c>
      <c r="J1521" t="s">
        <v>1428</v>
      </c>
      <c r="K1521" s="6">
        <f>IF(RIGHT(Table2[[#This Row],[21K Gold Price per Gram]],4)=" USD",VALUE(LEFT(Table2[[#This Row],[21K Gold Price per Gram]],LEN(Table2[[#This Row],[21K Gold Price per Gram]])-4)))</f>
        <v>48.6</v>
      </c>
    </row>
    <row r="1522" spans="1:11" x14ac:dyDescent="0.3">
      <c r="A1522" s="1">
        <v>43984</v>
      </c>
      <c r="B1522" t="s">
        <v>1052</v>
      </c>
      <c r="C1522" s="6">
        <f>IF(
    RIGHT(Table1[[#This Row],[21K Gold Price per Gram]],4)=" EGP",
    VALUE(LEFT(Table1[[#This Row],[21K Gold Price per Gram]], LEN(Table1[[#This Row],[21K Gold Price per Gram]])-4)))</f>
        <v>767.2</v>
      </c>
      <c r="I1522" s="1">
        <v>43981</v>
      </c>
      <c r="J1522" t="s">
        <v>1428</v>
      </c>
      <c r="K1522" s="6">
        <f>IF(RIGHT(Table2[[#This Row],[21K Gold Price per Gram]],4)=" USD",VALUE(LEFT(Table2[[#This Row],[21K Gold Price per Gram]],LEN(Table2[[#This Row],[21K Gold Price per Gram]])-4)))</f>
        <v>48.6</v>
      </c>
    </row>
    <row r="1523" spans="1:11" x14ac:dyDescent="0.3">
      <c r="A1523" s="1">
        <v>43983</v>
      </c>
      <c r="B1523" t="s">
        <v>1250</v>
      </c>
      <c r="C1523" s="6">
        <f>IF(
    RIGHT(Table1[[#This Row],[21K Gold Price per Gram]],4)=" EGP",
    VALUE(LEFT(Table1[[#This Row],[21K Gold Price per Gram]], LEN(Table1[[#This Row],[21K Gold Price per Gram]])-4)))</f>
        <v>776.3</v>
      </c>
      <c r="I1523" s="1">
        <v>43980</v>
      </c>
      <c r="J1523" t="s">
        <v>1428</v>
      </c>
      <c r="K1523" s="6">
        <f>IF(RIGHT(Table2[[#This Row],[21K Gold Price per Gram]],4)=" USD",VALUE(LEFT(Table2[[#This Row],[21K Gold Price per Gram]],LEN(Table2[[#This Row],[21K Gold Price per Gram]])-4)))</f>
        <v>48.6</v>
      </c>
    </row>
    <row r="1524" spans="1:11" x14ac:dyDescent="0.3">
      <c r="A1524" s="1">
        <v>43982</v>
      </c>
      <c r="B1524" t="s">
        <v>1512</v>
      </c>
      <c r="C1524" s="2">
        <f>IF(
    RIGHT(Table1[[#This Row],[21K Gold Price per Gram]],4)=" EGP",
    VALUE(LEFT(Table1[[#This Row],[21K Gold Price per Gram]], LEN(Table1[[#This Row],[21K Gold Price per Gram]])-4)))</f>
        <v>769.3</v>
      </c>
      <c r="I1524" s="1">
        <v>43979</v>
      </c>
      <c r="J1524" t="s">
        <v>1422</v>
      </c>
      <c r="K1524" s="6">
        <f>IF(RIGHT(Table2[[#This Row],[21K Gold Price per Gram]],4)=" USD",VALUE(LEFT(Table2[[#This Row],[21K Gold Price per Gram]],LEN(Table2[[#This Row],[21K Gold Price per Gram]])-4)))</f>
        <v>48.3</v>
      </c>
    </row>
    <row r="1525" spans="1:11" x14ac:dyDescent="0.3">
      <c r="A1525" s="1">
        <v>43981</v>
      </c>
      <c r="B1525" t="s">
        <v>1513</v>
      </c>
      <c r="C1525" s="2">
        <f>IF(
    RIGHT(Table1[[#This Row],[21K Gold Price per Gram]],4)=" EGP",
    VALUE(LEFT(Table1[[#This Row],[21K Gold Price per Gram]], LEN(Table1[[#This Row],[21K Gold Price per Gram]])-4)))</f>
        <v>770</v>
      </c>
      <c r="I1525" s="1">
        <v>43978</v>
      </c>
      <c r="J1525" t="s">
        <v>1397</v>
      </c>
      <c r="K1525" s="6">
        <f>IF(RIGHT(Table2[[#This Row],[21K Gold Price per Gram]],4)=" USD",VALUE(LEFT(Table2[[#This Row],[21K Gold Price per Gram]],LEN(Table2[[#This Row],[21K Gold Price per Gram]])-4)))</f>
        <v>48.1</v>
      </c>
    </row>
    <row r="1526" spans="1:11" x14ac:dyDescent="0.3">
      <c r="A1526" s="1">
        <v>43980</v>
      </c>
      <c r="B1526" t="s">
        <v>924</v>
      </c>
      <c r="C1526" s="2">
        <f>IF(
    RIGHT(Table1[[#This Row],[21K Gold Price per Gram]],4)=" EGP",
    VALUE(LEFT(Table1[[#This Row],[21K Gold Price per Gram]], LEN(Table1[[#This Row],[21K Gold Price per Gram]])-4)))</f>
        <v>770.2</v>
      </c>
      <c r="I1526" s="1">
        <v>43977</v>
      </c>
      <c r="J1526" t="s">
        <v>1397</v>
      </c>
      <c r="K1526" s="6">
        <f>IF(RIGHT(Table2[[#This Row],[21K Gold Price per Gram]],4)=" USD",VALUE(LEFT(Table2[[#This Row],[21K Gold Price per Gram]],LEN(Table2[[#This Row],[21K Gold Price per Gram]])-4)))</f>
        <v>48.1</v>
      </c>
    </row>
    <row r="1527" spans="1:11" x14ac:dyDescent="0.3">
      <c r="A1527" s="1">
        <v>43979</v>
      </c>
      <c r="B1527" t="s">
        <v>1058</v>
      </c>
      <c r="C1527" s="2">
        <f>IF(
    RIGHT(Table1[[#This Row],[21K Gold Price per Gram]],4)=" EGP",
    VALUE(LEFT(Table1[[#This Row],[21K Gold Price per Gram]], LEN(Table1[[#This Row],[21K Gold Price per Gram]])-4)))</f>
        <v>764.7</v>
      </c>
      <c r="I1527" s="1">
        <v>43976</v>
      </c>
      <c r="J1527" t="s">
        <v>1428</v>
      </c>
      <c r="K1527" s="6">
        <f>IF(RIGHT(Table2[[#This Row],[21K Gold Price per Gram]],4)=" USD",VALUE(LEFT(Table2[[#This Row],[21K Gold Price per Gram]],LEN(Table2[[#This Row],[21K Gold Price per Gram]])-4)))</f>
        <v>48.6</v>
      </c>
    </row>
    <row r="1528" spans="1:11" x14ac:dyDescent="0.3">
      <c r="A1528" s="1">
        <v>43978</v>
      </c>
      <c r="B1528" t="s">
        <v>959</v>
      </c>
      <c r="C1528" s="2">
        <f>IF(
    RIGHT(Table1[[#This Row],[21K Gold Price per Gram]],4)=" EGP",
    VALUE(LEFT(Table1[[#This Row],[21K Gold Price per Gram]], LEN(Table1[[#This Row],[21K Gold Price per Gram]])-4)))</f>
        <v>762.5</v>
      </c>
      <c r="I1528" s="1">
        <v>43975</v>
      </c>
      <c r="J1528" t="s">
        <v>1392</v>
      </c>
      <c r="K1528" s="6">
        <f>IF(RIGHT(Table2[[#This Row],[21K Gold Price per Gram]],4)=" USD",VALUE(LEFT(Table2[[#This Row],[21K Gold Price per Gram]],LEN(Table2[[#This Row],[21K Gold Price per Gram]])-4)))</f>
        <v>48.8</v>
      </c>
    </row>
    <row r="1529" spans="1:11" x14ac:dyDescent="0.3">
      <c r="A1529" s="1">
        <v>43977</v>
      </c>
      <c r="B1529" t="s">
        <v>1514</v>
      </c>
      <c r="C1529" s="2">
        <f>IF(
    RIGHT(Table1[[#This Row],[21K Gold Price per Gram]],4)=" EGP",
    VALUE(LEFT(Table1[[#This Row],[21K Gold Price per Gram]], LEN(Table1[[#This Row],[21K Gold Price per Gram]])-4)))</f>
        <v>762.6</v>
      </c>
      <c r="I1529" s="1">
        <v>43974</v>
      </c>
      <c r="J1529" t="s">
        <v>1392</v>
      </c>
      <c r="K1529" s="6">
        <f>IF(RIGHT(Table2[[#This Row],[21K Gold Price per Gram]],4)=" USD",VALUE(LEFT(Table2[[#This Row],[21K Gold Price per Gram]],LEN(Table2[[#This Row],[21K Gold Price per Gram]])-4)))</f>
        <v>48.8</v>
      </c>
    </row>
    <row r="1530" spans="1:11" x14ac:dyDescent="0.3">
      <c r="A1530" s="1">
        <v>43976</v>
      </c>
      <c r="B1530" t="s">
        <v>1068</v>
      </c>
      <c r="C1530" s="2">
        <f>IF(
    RIGHT(Table1[[#This Row],[21K Gold Price per Gram]],4)=" EGP",
    VALUE(LEFT(Table1[[#This Row],[21K Gold Price per Gram]], LEN(Table1[[#This Row],[21K Gold Price per Gram]])-4)))</f>
        <v>770.3</v>
      </c>
      <c r="I1530" s="1">
        <v>43973</v>
      </c>
      <c r="J1530" t="s">
        <v>1421</v>
      </c>
      <c r="K1530" s="6">
        <f>IF(RIGHT(Table2[[#This Row],[21K Gold Price per Gram]],4)=" USD",VALUE(LEFT(Table2[[#This Row],[21K Gold Price per Gram]],LEN(Table2[[#This Row],[21K Gold Price per Gram]])-4)))</f>
        <v>48.7</v>
      </c>
    </row>
    <row r="1531" spans="1:11" x14ac:dyDescent="0.3">
      <c r="A1531" s="1">
        <v>43975</v>
      </c>
      <c r="B1531" t="s">
        <v>929</v>
      </c>
      <c r="C1531" s="2">
        <f>IF(
    RIGHT(Table1[[#This Row],[21K Gold Price per Gram]],4)=" EGP",
    VALUE(LEFT(Table1[[#This Row],[21K Gold Price per Gram]], LEN(Table1[[#This Row],[21K Gold Price per Gram]])-4)))</f>
        <v>774.1</v>
      </c>
      <c r="I1531" s="1">
        <v>43972</v>
      </c>
      <c r="J1531" t="s">
        <v>1414</v>
      </c>
      <c r="K1531" s="6">
        <f>IF(RIGHT(Table2[[#This Row],[21K Gold Price per Gram]],4)=" USD",VALUE(LEFT(Table2[[#This Row],[21K Gold Price per Gram]],LEN(Table2[[#This Row],[21K Gold Price per Gram]])-4)))</f>
        <v>48.5</v>
      </c>
    </row>
    <row r="1532" spans="1:11" x14ac:dyDescent="0.3">
      <c r="A1532" s="1">
        <v>43974</v>
      </c>
      <c r="B1532" t="s">
        <v>1515</v>
      </c>
      <c r="C1532" s="2">
        <f>IF(
    RIGHT(Table1[[#This Row],[21K Gold Price per Gram]],4)=" EGP",
    VALUE(LEFT(Table1[[#This Row],[21K Gold Price per Gram]], LEN(Table1[[#This Row],[21K Gold Price per Gram]])-4)))</f>
        <v>773.2</v>
      </c>
      <c r="I1532" s="1">
        <v>43971</v>
      </c>
      <c r="J1532" t="s">
        <v>1388</v>
      </c>
      <c r="K1532" s="6">
        <f>IF(RIGHT(Table2[[#This Row],[21K Gold Price per Gram]],4)=" USD",VALUE(LEFT(Table2[[#This Row],[21K Gold Price per Gram]],LEN(Table2[[#This Row],[21K Gold Price per Gram]])-4)))</f>
        <v>49.1</v>
      </c>
    </row>
    <row r="1533" spans="1:11" x14ac:dyDescent="0.3">
      <c r="A1533" s="1">
        <v>43973</v>
      </c>
      <c r="B1533" t="s">
        <v>1248</v>
      </c>
      <c r="C1533" s="2">
        <f>IF(
    RIGHT(Table1[[#This Row],[21K Gold Price per Gram]],4)=" EGP",
    VALUE(LEFT(Table1[[#This Row],[21K Gold Price per Gram]], LEN(Table1[[#This Row],[21K Gold Price per Gram]])-4)))</f>
        <v>773</v>
      </c>
      <c r="I1533" s="1">
        <v>43970</v>
      </c>
      <c r="J1533" t="s">
        <v>1388</v>
      </c>
      <c r="K1533" s="6">
        <f>IF(RIGHT(Table2[[#This Row],[21K Gold Price per Gram]],4)=" USD",VALUE(LEFT(Table2[[#This Row],[21K Gold Price per Gram]],LEN(Table2[[#This Row],[21K Gold Price per Gram]])-4)))</f>
        <v>49.1</v>
      </c>
    </row>
    <row r="1534" spans="1:11" x14ac:dyDescent="0.3">
      <c r="A1534" s="1">
        <v>43972</v>
      </c>
      <c r="B1534" t="s">
        <v>1049</v>
      </c>
      <c r="C1534" s="2">
        <f>IF(
    RIGHT(Table1[[#This Row],[21K Gold Price per Gram]],4)=" EGP",
    VALUE(LEFT(Table1[[#This Row],[21K Gold Price per Gram]], LEN(Table1[[#This Row],[21K Gold Price per Gram]])-4)))</f>
        <v>768.5</v>
      </c>
      <c r="I1534" s="1">
        <v>43969</v>
      </c>
      <c r="J1534" t="s">
        <v>1421</v>
      </c>
      <c r="K1534" s="6">
        <f>IF(RIGHT(Table2[[#This Row],[21K Gold Price per Gram]],4)=" USD",VALUE(LEFT(Table2[[#This Row],[21K Gold Price per Gram]],LEN(Table2[[#This Row],[21K Gold Price per Gram]])-4)))</f>
        <v>48.7</v>
      </c>
    </row>
    <row r="1535" spans="1:11" x14ac:dyDescent="0.3">
      <c r="A1535" s="1">
        <v>43971</v>
      </c>
      <c r="B1535" t="s">
        <v>1033</v>
      </c>
      <c r="C1535" s="2">
        <f>IF(
    RIGHT(Table1[[#This Row],[21K Gold Price per Gram]],4)=" EGP",
    VALUE(LEFT(Table1[[#This Row],[21K Gold Price per Gram]], LEN(Table1[[#This Row],[21K Gold Price per Gram]])-4)))</f>
        <v>777.6</v>
      </c>
      <c r="I1535" s="1">
        <v>43968</v>
      </c>
      <c r="J1535" t="s">
        <v>1430</v>
      </c>
      <c r="K1535" s="6">
        <f>IF(RIGHT(Table2[[#This Row],[21K Gold Price per Gram]],4)=" USD",VALUE(LEFT(Table2[[#This Row],[21K Gold Price per Gram]],LEN(Table2[[#This Row],[21K Gold Price per Gram]])-4)))</f>
        <v>49</v>
      </c>
    </row>
    <row r="1536" spans="1:11" x14ac:dyDescent="0.3">
      <c r="A1536" s="1">
        <v>43970</v>
      </c>
      <c r="B1536" t="s">
        <v>912</v>
      </c>
      <c r="C1536" s="2">
        <f>IF(
    RIGHT(Table1[[#This Row],[21K Gold Price per Gram]],4)=" EGP",
    VALUE(LEFT(Table1[[#This Row],[21K Gold Price per Gram]], LEN(Table1[[#This Row],[21K Gold Price per Gram]])-4)))</f>
        <v>774.6</v>
      </c>
      <c r="I1536" s="1">
        <v>43967</v>
      </c>
      <c r="J1536" t="s">
        <v>1430</v>
      </c>
      <c r="K1536" s="6">
        <f>IF(RIGHT(Table2[[#This Row],[21K Gold Price per Gram]],4)=" USD",VALUE(LEFT(Table2[[#This Row],[21K Gold Price per Gram]],LEN(Table2[[#This Row],[21K Gold Price per Gram]])-4)))</f>
        <v>49</v>
      </c>
    </row>
    <row r="1537" spans="1:11" x14ac:dyDescent="0.3">
      <c r="A1537" s="1">
        <v>43969</v>
      </c>
      <c r="B1537" t="s">
        <v>1516</v>
      </c>
      <c r="C1537" s="2">
        <f>IF(
    RIGHT(Table1[[#This Row],[21K Gold Price per Gram]],4)=" EGP",
    VALUE(LEFT(Table1[[#This Row],[21K Gold Price per Gram]], LEN(Table1[[#This Row],[21K Gold Price per Gram]])-4)))</f>
        <v>768.6</v>
      </c>
      <c r="I1537" s="1">
        <v>43966</v>
      </c>
      <c r="J1537" t="s">
        <v>1430</v>
      </c>
      <c r="K1537" s="6">
        <f>IF(RIGHT(Table2[[#This Row],[21K Gold Price per Gram]],4)=" USD",VALUE(LEFT(Table2[[#This Row],[21K Gold Price per Gram]],LEN(Table2[[#This Row],[21K Gold Price per Gram]])-4)))</f>
        <v>49</v>
      </c>
    </row>
    <row r="1538" spans="1:11" x14ac:dyDescent="0.3">
      <c r="A1538" s="1">
        <v>43968</v>
      </c>
      <c r="B1538" t="s">
        <v>923</v>
      </c>
      <c r="C1538" s="2">
        <f>IF(
    RIGHT(Table1[[#This Row],[21K Gold Price per Gram]],4)=" EGP",
    VALUE(LEFT(Table1[[#This Row],[21K Gold Price per Gram]], LEN(Table1[[#This Row],[21K Gold Price per Gram]])-4)))</f>
        <v>771.6</v>
      </c>
      <c r="I1538" s="1">
        <v>43965</v>
      </c>
      <c r="J1538" t="s">
        <v>1421</v>
      </c>
      <c r="K1538" s="6">
        <f>IF(RIGHT(Table2[[#This Row],[21K Gold Price per Gram]],4)=" USD",VALUE(LEFT(Table2[[#This Row],[21K Gold Price per Gram]],LEN(Table2[[#This Row],[21K Gold Price per Gram]])-4)))</f>
        <v>48.7</v>
      </c>
    </row>
    <row r="1539" spans="1:11" x14ac:dyDescent="0.3">
      <c r="A1539" s="1">
        <v>43967</v>
      </c>
      <c r="B1539" t="s">
        <v>1517</v>
      </c>
      <c r="C1539" s="2">
        <f>IF(
    RIGHT(Table1[[#This Row],[21K Gold Price per Gram]],4)=" EGP",
    VALUE(LEFT(Table1[[#This Row],[21K Gold Price per Gram]], LEN(Table1[[#This Row],[21K Gold Price per Gram]])-4)))</f>
        <v>770.8</v>
      </c>
      <c r="I1539" s="1">
        <v>43964</v>
      </c>
      <c r="J1539" t="s">
        <v>1413</v>
      </c>
      <c r="K1539" s="6">
        <f>IF(RIGHT(Table2[[#This Row],[21K Gold Price per Gram]],4)=" USD",VALUE(LEFT(Table2[[#This Row],[21K Gold Price per Gram]],LEN(Table2[[#This Row],[21K Gold Price per Gram]])-4)))</f>
        <v>48.2</v>
      </c>
    </row>
    <row r="1540" spans="1:11" x14ac:dyDescent="0.3">
      <c r="A1540" s="1">
        <v>43966</v>
      </c>
      <c r="B1540" t="s">
        <v>1518</v>
      </c>
      <c r="C1540" s="2">
        <f>IF(
    RIGHT(Table1[[#This Row],[21K Gold Price per Gram]],4)=" EGP",
    VALUE(LEFT(Table1[[#This Row],[21K Gold Price per Gram]], LEN(Table1[[#This Row],[21K Gold Price per Gram]])-4)))</f>
        <v>770.4</v>
      </c>
      <c r="I1540" s="1">
        <v>43963</v>
      </c>
      <c r="J1540" t="s">
        <v>1415</v>
      </c>
      <c r="K1540" s="6">
        <f>IF(RIGHT(Table2[[#This Row],[21K Gold Price per Gram]],4)=" USD",VALUE(LEFT(Table2[[#This Row],[21K Gold Price per Gram]],LEN(Table2[[#This Row],[21K Gold Price per Gram]])-4)))</f>
        <v>47.8</v>
      </c>
    </row>
    <row r="1541" spans="1:11" x14ac:dyDescent="0.3">
      <c r="A1541" s="1">
        <v>43965</v>
      </c>
      <c r="B1541" t="s">
        <v>1062</v>
      </c>
      <c r="C1541" s="2">
        <f>IF(
    RIGHT(Table1[[#This Row],[21K Gold Price per Gram]],4)=" EGP",
    VALUE(LEFT(Table1[[#This Row],[21K Gold Price per Gram]], LEN(Table1[[#This Row],[21K Gold Price per Gram]])-4)))</f>
        <v>765.4</v>
      </c>
      <c r="I1541" s="1">
        <v>43962</v>
      </c>
      <c r="J1541" t="s">
        <v>1432</v>
      </c>
      <c r="K1541" s="6">
        <f>IF(RIGHT(Table2[[#This Row],[21K Gold Price per Gram]],4)=" USD",VALUE(LEFT(Table2[[#This Row],[21K Gold Price per Gram]],LEN(Table2[[#This Row],[21K Gold Price per Gram]])-4)))</f>
        <v>47.7</v>
      </c>
    </row>
    <row r="1542" spans="1:11" x14ac:dyDescent="0.3">
      <c r="A1542" s="1">
        <v>43964</v>
      </c>
      <c r="B1542" t="s">
        <v>1073</v>
      </c>
      <c r="C1542" s="2">
        <f>IF(
    RIGHT(Table1[[#This Row],[21K Gold Price per Gram]],4)=" EGP",
    VALUE(LEFT(Table1[[#This Row],[21K Gold Price per Gram]], LEN(Table1[[#This Row],[21K Gold Price per Gram]])-4)))</f>
        <v>759.2</v>
      </c>
      <c r="I1542" s="1">
        <v>43961</v>
      </c>
      <c r="J1542" t="s">
        <v>1396</v>
      </c>
      <c r="K1542" s="6">
        <f>IF(RIGHT(Table2[[#This Row],[21K Gold Price per Gram]],4)=" USD",VALUE(LEFT(Table2[[#This Row],[21K Gold Price per Gram]],LEN(Table2[[#This Row],[21K Gold Price per Gram]])-4)))</f>
        <v>47.9</v>
      </c>
    </row>
    <row r="1543" spans="1:11" x14ac:dyDescent="0.3">
      <c r="A1543" s="1">
        <v>43963</v>
      </c>
      <c r="B1543" t="s">
        <v>1519</v>
      </c>
      <c r="C1543" s="2">
        <f>IF(
    RIGHT(Table1[[#This Row],[21K Gold Price per Gram]],4)=" EGP",
    VALUE(LEFT(Table1[[#This Row],[21K Gold Price per Gram]], LEN(Table1[[#This Row],[21K Gold Price per Gram]])-4)))</f>
        <v>753</v>
      </c>
      <c r="I1543" s="1">
        <v>43960</v>
      </c>
      <c r="J1543" t="s">
        <v>1396</v>
      </c>
      <c r="K1543" s="6">
        <f>IF(RIGHT(Table2[[#This Row],[21K Gold Price per Gram]],4)=" USD",VALUE(LEFT(Table2[[#This Row],[21K Gold Price per Gram]],LEN(Table2[[#This Row],[21K Gold Price per Gram]])-4)))</f>
        <v>47.9</v>
      </c>
    </row>
    <row r="1544" spans="1:11" x14ac:dyDescent="0.3">
      <c r="A1544" s="1">
        <v>43962</v>
      </c>
      <c r="B1544" t="s">
        <v>1520</v>
      </c>
      <c r="C1544" s="2">
        <f>IF(
    RIGHT(Table1[[#This Row],[21K Gold Price per Gram]],4)=" EGP",
    VALUE(LEFT(Table1[[#This Row],[21K Gold Price per Gram]], LEN(Table1[[#This Row],[21K Gold Price per Gram]])-4)))</f>
        <v>750.8</v>
      </c>
      <c r="I1544" s="1">
        <v>43959</v>
      </c>
      <c r="J1544" t="s">
        <v>1396</v>
      </c>
      <c r="K1544" s="6">
        <f>IF(RIGHT(Table2[[#This Row],[21K Gold Price per Gram]],4)=" USD",VALUE(LEFT(Table2[[#This Row],[21K Gold Price per Gram]],LEN(Table2[[#This Row],[21K Gold Price per Gram]])-4)))</f>
        <v>47.9</v>
      </c>
    </row>
    <row r="1545" spans="1:11" x14ac:dyDescent="0.3">
      <c r="A1545" s="1">
        <v>43961</v>
      </c>
      <c r="B1545" t="s">
        <v>1521</v>
      </c>
      <c r="C1545" s="2">
        <f>IF(
    RIGHT(Table1[[#This Row],[21K Gold Price per Gram]],4)=" EGP",
    VALUE(LEFT(Table1[[#This Row],[21K Gold Price per Gram]], LEN(Table1[[#This Row],[21K Gold Price per Gram]])-4)))</f>
        <v>754.5</v>
      </c>
      <c r="I1545" s="1">
        <v>43958</v>
      </c>
      <c r="J1545" t="s">
        <v>1422</v>
      </c>
      <c r="K1545" s="6">
        <f>IF(RIGHT(Table2[[#This Row],[21K Gold Price per Gram]],4)=" USD",VALUE(LEFT(Table2[[#This Row],[21K Gold Price per Gram]],LEN(Table2[[#This Row],[21K Gold Price per Gram]])-4)))</f>
        <v>48.3</v>
      </c>
    </row>
    <row r="1546" spans="1:11" x14ac:dyDescent="0.3">
      <c r="A1546" s="1">
        <v>43960</v>
      </c>
      <c r="B1546" t="s">
        <v>1522</v>
      </c>
      <c r="C1546" s="2">
        <f>IF(
    RIGHT(Table1[[#This Row],[21K Gold Price per Gram]],4)=" EGP",
    VALUE(LEFT(Table1[[#This Row],[21K Gold Price per Gram]], LEN(Table1[[#This Row],[21K Gold Price per Gram]])-4)))</f>
        <v>745.2</v>
      </c>
      <c r="I1546" s="1">
        <v>43957</v>
      </c>
      <c r="J1546" t="s">
        <v>1433</v>
      </c>
      <c r="K1546" s="6">
        <f>IF(RIGHT(Table2[[#This Row],[21K Gold Price per Gram]],4)=" USD",VALUE(LEFT(Table2[[#This Row],[21K Gold Price per Gram]],LEN(Table2[[#This Row],[21K Gold Price per Gram]])-4)))</f>
        <v>47.4</v>
      </c>
    </row>
    <row r="1547" spans="1:11" x14ac:dyDescent="0.3">
      <c r="A1547" s="1">
        <v>43959</v>
      </c>
      <c r="B1547" t="s">
        <v>1057</v>
      </c>
      <c r="C1547" s="2">
        <f>IF(
    RIGHT(Table1[[#This Row],[21K Gold Price per Gram]],4)=" EGP",
    VALUE(LEFT(Table1[[#This Row],[21K Gold Price per Gram]], LEN(Table1[[#This Row],[21K Gold Price per Gram]])-4)))</f>
        <v>754.8</v>
      </c>
      <c r="I1547" s="1">
        <v>43956</v>
      </c>
      <c r="J1547" t="s">
        <v>1418</v>
      </c>
      <c r="K1547" s="6">
        <f>IF(RIGHT(Table2[[#This Row],[21K Gold Price per Gram]],4)=" USD",VALUE(LEFT(Table2[[#This Row],[21K Gold Price per Gram]],LEN(Table2[[#This Row],[21K Gold Price per Gram]])-4)))</f>
        <v>48</v>
      </c>
    </row>
    <row r="1548" spans="1:11" x14ac:dyDescent="0.3">
      <c r="A1548" s="1">
        <v>43958</v>
      </c>
      <c r="B1548" t="s">
        <v>1523</v>
      </c>
      <c r="C1548" s="2">
        <f>IF(
    RIGHT(Table1[[#This Row],[21K Gold Price per Gram]],4)=" EGP",
    VALUE(LEFT(Table1[[#This Row],[21K Gold Price per Gram]], LEN(Table1[[#This Row],[21K Gold Price per Gram]])-4)))</f>
        <v>760</v>
      </c>
      <c r="I1548" s="1">
        <v>43955</v>
      </c>
      <c r="J1548" t="s">
        <v>1396</v>
      </c>
      <c r="K1548" s="6">
        <f>IF(RIGHT(Table2[[#This Row],[21K Gold Price per Gram]],4)=" USD",VALUE(LEFT(Table2[[#This Row],[21K Gold Price per Gram]],LEN(Table2[[#This Row],[21K Gold Price per Gram]])-4)))</f>
        <v>47.9</v>
      </c>
    </row>
    <row r="1549" spans="1:11" x14ac:dyDescent="0.3">
      <c r="A1549" s="1">
        <v>43957</v>
      </c>
      <c r="B1549" t="s">
        <v>1524</v>
      </c>
      <c r="C1549" s="2">
        <f>IF(
    RIGHT(Table1[[#This Row],[21K Gold Price per Gram]],4)=" EGP",
    VALUE(LEFT(Table1[[#This Row],[21K Gold Price per Gram]], LEN(Table1[[#This Row],[21K Gold Price per Gram]])-4)))</f>
        <v>747.1</v>
      </c>
      <c r="I1549" s="1">
        <v>43954</v>
      </c>
      <c r="J1549" t="s">
        <v>1415</v>
      </c>
      <c r="K1549" s="6">
        <f>IF(RIGHT(Table2[[#This Row],[21K Gold Price per Gram]],4)=" USD",VALUE(LEFT(Table2[[#This Row],[21K Gold Price per Gram]],LEN(Table2[[#This Row],[21K Gold Price per Gram]])-4)))</f>
        <v>47.8</v>
      </c>
    </row>
    <row r="1550" spans="1:11" x14ac:dyDescent="0.3">
      <c r="A1550" s="1">
        <v>43956</v>
      </c>
      <c r="B1550" t="s">
        <v>1525</v>
      </c>
      <c r="C1550" s="2">
        <f>IF(
    RIGHT(Table1[[#This Row],[21K Gold Price per Gram]],4)=" EGP",
    VALUE(LEFT(Table1[[#This Row],[21K Gold Price per Gram]], LEN(Table1[[#This Row],[21K Gold Price per Gram]])-4)))</f>
        <v>755.3</v>
      </c>
      <c r="I1550" s="1">
        <v>43953</v>
      </c>
      <c r="J1550" t="s">
        <v>1415</v>
      </c>
      <c r="K1550" s="6">
        <f>IF(RIGHT(Table2[[#This Row],[21K Gold Price per Gram]],4)=" USD",VALUE(LEFT(Table2[[#This Row],[21K Gold Price per Gram]],LEN(Table2[[#This Row],[21K Gold Price per Gram]])-4)))</f>
        <v>47.8</v>
      </c>
    </row>
    <row r="1551" spans="1:11" x14ac:dyDescent="0.3">
      <c r="A1551" s="1">
        <v>43955</v>
      </c>
      <c r="B1551" t="s">
        <v>1526</v>
      </c>
      <c r="C1551" s="2">
        <f>IF(
    RIGHT(Table1[[#This Row],[21K Gold Price per Gram]],4)=" EGP",
    VALUE(LEFT(Table1[[#This Row],[21K Gold Price per Gram]], LEN(Table1[[#This Row],[21K Gold Price per Gram]])-4)))</f>
        <v>754.1</v>
      </c>
      <c r="I1551" s="1">
        <v>43952</v>
      </c>
      <c r="J1551" t="s">
        <v>1432</v>
      </c>
      <c r="K1551" s="6">
        <f>IF(RIGHT(Table2[[#This Row],[21K Gold Price per Gram]],4)=" USD",VALUE(LEFT(Table2[[#This Row],[21K Gold Price per Gram]],LEN(Table2[[#This Row],[21K Gold Price per Gram]])-4)))</f>
        <v>47.7</v>
      </c>
    </row>
    <row r="1552" spans="1:11" x14ac:dyDescent="0.3">
      <c r="A1552" s="1">
        <v>43954</v>
      </c>
      <c r="B1552" t="s">
        <v>1527</v>
      </c>
      <c r="C1552" s="2">
        <f>IF(
    RIGHT(Table1[[#This Row],[21K Gold Price per Gram]],4)=" EGP",
    VALUE(LEFT(Table1[[#This Row],[21K Gold Price per Gram]], LEN(Table1[[#This Row],[21K Gold Price per Gram]])-4)))</f>
        <v>750.7</v>
      </c>
      <c r="I1552" s="1">
        <v>43951</v>
      </c>
      <c r="J1552" t="s">
        <v>1433</v>
      </c>
      <c r="K1552" s="6">
        <f>IF(RIGHT(Table2[[#This Row],[21K Gold Price per Gram]],4)=" USD",VALUE(LEFT(Table2[[#This Row],[21K Gold Price per Gram]],LEN(Table2[[#This Row],[21K Gold Price per Gram]])-4)))</f>
        <v>47.4</v>
      </c>
    </row>
    <row r="1553" spans="1:11" x14ac:dyDescent="0.3">
      <c r="A1553" s="1">
        <v>43953</v>
      </c>
      <c r="B1553" t="s">
        <v>1528</v>
      </c>
      <c r="C1553" s="2">
        <f>IF(
    RIGHT(Table1[[#This Row],[21K Gold Price per Gram]],4)=" EGP",
    VALUE(LEFT(Table1[[#This Row],[21K Gold Price per Gram]], LEN(Table1[[#This Row],[21K Gold Price per Gram]])-4)))</f>
        <v>742.6</v>
      </c>
      <c r="I1553" s="1">
        <v>43950</v>
      </c>
      <c r="J1553" t="s">
        <v>1413</v>
      </c>
      <c r="K1553" s="6">
        <f>IF(RIGHT(Table2[[#This Row],[21K Gold Price per Gram]],4)=" USD",VALUE(LEFT(Table2[[#This Row],[21K Gold Price per Gram]],LEN(Table2[[#This Row],[21K Gold Price per Gram]])-4)))</f>
        <v>48.2</v>
      </c>
    </row>
    <row r="1554" spans="1:11" x14ac:dyDescent="0.3">
      <c r="A1554" s="1">
        <v>43952</v>
      </c>
      <c r="B1554" t="s">
        <v>1529</v>
      </c>
      <c r="C1554" s="2">
        <f>IF(
    RIGHT(Table1[[#This Row],[21K Gold Price per Gram]],4)=" EGP",
    VALUE(LEFT(Table1[[#This Row],[21K Gold Price per Gram]], LEN(Table1[[#This Row],[21K Gold Price per Gram]])-4)))</f>
        <v>749.6</v>
      </c>
      <c r="I1554" s="1">
        <v>43949</v>
      </c>
      <c r="J1554" t="s">
        <v>1418</v>
      </c>
      <c r="K1554" s="6">
        <f>IF(RIGHT(Table2[[#This Row],[21K Gold Price per Gram]],4)=" USD",VALUE(LEFT(Table2[[#This Row],[21K Gold Price per Gram]],LEN(Table2[[#This Row],[21K Gold Price per Gram]])-4)))</f>
        <v>48</v>
      </c>
    </row>
    <row r="1555" spans="1:11" x14ac:dyDescent="0.3">
      <c r="A1555" s="1">
        <v>43951</v>
      </c>
      <c r="B1555" t="s">
        <v>1530</v>
      </c>
      <c r="C1555" s="2">
        <f>IF(
    RIGHT(Table1[[#This Row],[21K Gold Price per Gram]],4)=" EGP",
    VALUE(LEFT(Table1[[#This Row],[21K Gold Price per Gram]], LEN(Table1[[#This Row],[21K Gold Price per Gram]])-4)))</f>
        <v>745.9</v>
      </c>
      <c r="I1555" s="1">
        <v>43948</v>
      </c>
      <c r="J1555" t="s">
        <v>1413</v>
      </c>
      <c r="K1555" s="6">
        <f>IF(RIGHT(Table2[[#This Row],[21K Gold Price per Gram]],4)=" USD",VALUE(LEFT(Table2[[#This Row],[21K Gold Price per Gram]],LEN(Table2[[#This Row],[21K Gold Price per Gram]])-4)))</f>
        <v>48.2</v>
      </c>
    </row>
    <row r="1556" spans="1:11" x14ac:dyDescent="0.3">
      <c r="A1556" s="1">
        <v>43950</v>
      </c>
      <c r="B1556" t="s">
        <v>1070</v>
      </c>
      <c r="C1556" s="2">
        <f>IF(
    RIGHT(Table1[[#This Row],[21K Gold Price per Gram]],4)=" EGP",
    VALUE(LEFT(Table1[[#This Row],[21K Gold Price per Gram]], LEN(Table1[[#This Row],[21K Gold Price per Gram]])-4)))</f>
        <v>759.4</v>
      </c>
      <c r="I1556" s="1">
        <v>43947</v>
      </c>
      <c r="J1556" t="s">
        <v>1414</v>
      </c>
      <c r="K1556" s="6">
        <f>IF(RIGHT(Table2[[#This Row],[21K Gold Price per Gram]],4)=" USD",VALUE(LEFT(Table2[[#This Row],[21K Gold Price per Gram]],LEN(Table2[[#This Row],[21K Gold Price per Gram]])-4)))</f>
        <v>48.5</v>
      </c>
    </row>
    <row r="1557" spans="1:11" x14ac:dyDescent="0.3">
      <c r="A1557" s="1">
        <v>43949</v>
      </c>
      <c r="B1557" t="s">
        <v>1531</v>
      </c>
      <c r="C1557" s="2">
        <f>IF(
    RIGHT(Table1[[#This Row],[21K Gold Price per Gram]],4)=" EGP",
    VALUE(LEFT(Table1[[#This Row],[21K Gold Price per Gram]], LEN(Table1[[#This Row],[21K Gold Price per Gram]])-4)))</f>
        <v>755.8</v>
      </c>
      <c r="I1557" s="1">
        <v>43946</v>
      </c>
      <c r="J1557" t="s">
        <v>1414</v>
      </c>
      <c r="K1557" s="6">
        <f>IF(RIGHT(Table2[[#This Row],[21K Gold Price per Gram]],4)=" USD",VALUE(LEFT(Table2[[#This Row],[21K Gold Price per Gram]],LEN(Table2[[#This Row],[21K Gold Price per Gram]])-4)))</f>
        <v>48.5</v>
      </c>
    </row>
    <row r="1558" spans="1:11" x14ac:dyDescent="0.3">
      <c r="A1558" s="1">
        <v>43948</v>
      </c>
      <c r="B1558" t="s">
        <v>1070</v>
      </c>
      <c r="C1558" s="2">
        <f>IF(
    RIGHT(Table1[[#This Row],[21K Gold Price per Gram]],4)=" EGP",
    VALUE(LEFT(Table1[[#This Row],[21K Gold Price per Gram]], LEN(Table1[[#This Row],[21K Gold Price per Gram]])-4)))</f>
        <v>759.4</v>
      </c>
      <c r="I1558" s="1">
        <v>43945</v>
      </c>
      <c r="J1558" t="s">
        <v>1414</v>
      </c>
      <c r="K1558" s="6">
        <f>IF(RIGHT(Table2[[#This Row],[21K Gold Price per Gram]],4)=" USD",VALUE(LEFT(Table2[[#This Row],[21K Gold Price per Gram]],LEN(Table2[[#This Row],[21K Gold Price per Gram]])-4)))</f>
        <v>48.5</v>
      </c>
    </row>
    <row r="1559" spans="1:11" x14ac:dyDescent="0.3">
      <c r="A1559" s="1">
        <v>43947</v>
      </c>
      <c r="B1559" t="s">
        <v>1532</v>
      </c>
      <c r="C1559" s="2">
        <f>IF(
    RIGHT(Table1[[#This Row],[21K Gold Price per Gram]],4)=" EGP",
    VALUE(LEFT(Table1[[#This Row],[21K Gold Price per Gram]], LEN(Table1[[#This Row],[21K Gold Price per Gram]])-4)))</f>
        <v>765.9</v>
      </c>
      <c r="I1559" s="1">
        <v>43944</v>
      </c>
      <c r="J1559" t="s">
        <v>1421</v>
      </c>
      <c r="K1559" s="6">
        <f>IF(RIGHT(Table2[[#This Row],[21K Gold Price per Gram]],4)=" USD",VALUE(LEFT(Table2[[#This Row],[21K Gold Price per Gram]],LEN(Table2[[#This Row],[21K Gold Price per Gram]])-4)))</f>
        <v>48.7</v>
      </c>
    </row>
    <row r="1560" spans="1:11" x14ac:dyDescent="0.3">
      <c r="A1560" s="1">
        <v>43946</v>
      </c>
      <c r="B1560" t="s">
        <v>1532</v>
      </c>
      <c r="C1560" s="2">
        <f>IF(
    RIGHT(Table1[[#This Row],[21K Gold Price per Gram]],4)=" EGP",
    VALUE(LEFT(Table1[[#This Row],[21K Gold Price per Gram]], LEN(Table1[[#This Row],[21K Gold Price per Gram]])-4)))</f>
        <v>765.9</v>
      </c>
      <c r="I1560" s="1">
        <v>43943</v>
      </c>
      <c r="J1560" t="s">
        <v>1413</v>
      </c>
      <c r="K1560" s="6">
        <f>IF(RIGHT(Table2[[#This Row],[21K Gold Price per Gram]],4)=" USD",VALUE(LEFT(Table2[[#This Row],[21K Gold Price per Gram]],LEN(Table2[[#This Row],[21K Gold Price per Gram]])-4)))</f>
        <v>48.2</v>
      </c>
    </row>
    <row r="1561" spans="1:11" x14ac:dyDescent="0.3">
      <c r="A1561" s="1">
        <v>43945</v>
      </c>
      <c r="B1561" t="s">
        <v>1533</v>
      </c>
      <c r="C1561" s="2">
        <f>IF(
    RIGHT(Table1[[#This Row],[21K Gold Price per Gram]],4)=" EGP",
    VALUE(LEFT(Table1[[#This Row],[21K Gold Price per Gram]], LEN(Table1[[#This Row],[21K Gold Price per Gram]])-4)))</f>
        <v>766.4</v>
      </c>
      <c r="I1561" s="1">
        <v>43942</v>
      </c>
      <c r="J1561" t="s">
        <v>1431</v>
      </c>
      <c r="K1561" s="6">
        <f>IF(RIGHT(Table2[[#This Row],[21K Gold Price per Gram]],4)=" USD",VALUE(LEFT(Table2[[#This Row],[21K Gold Price per Gram]],LEN(Table2[[#This Row],[21K Gold Price per Gram]])-4)))</f>
        <v>47.3</v>
      </c>
    </row>
    <row r="1562" spans="1:11" x14ac:dyDescent="0.3">
      <c r="A1562" s="1">
        <v>43944</v>
      </c>
      <c r="B1562" t="s">
        <v>1516</v>
      </c>
      <c r="C1562" s="2">
        <f>IF(
    RIGHT(Table1[[#This Row],[21K Gold Price per Gram]],4)=" EGP",
    VALUE(LEFT(Table1[[#This Row],[21K Gold Price per Gram]], LEN(Table1[[#This Row],[21K Gold Price per Gram]])-4)))</f>
        <v>768.6</v>
      </c>
      <c r="I1562" s="1">
        <v>43941</v>
      </c>
      <c r="J1562" t="s">
        <v>1432</v>
      </c>
      <c r="K1562" s="6">
        <f>IF(RIGHT(Table2[[#This Row],[21K Gold Price per Gram]],4)=" USD",VALUE(LEFT(Table2[[#This Row],[21K Gold Price per Gram]],LEN(Table2[[#This Row],[21K Gold Price per Gram]])-4)))</f>
        <v>47.7</v>
      </c>
    </row>
    <row r="1563" spans="1:11" x14ac:dyDescent="0.3">
      <c r="A1563" s="1">
        <v>43943</v>
      </c>
      <c r="B1563" t="s">
        <v>1534</v>
      </c>
      <c r="C1563" s="2">
        <f>IF(
    RIGHT(Table1[[#This Row],[21K Gold Price per Gram]],4)=" EGP",
    VALUE(LEFT(Table1[[#This Row],[21K Gold Price per Gram]], LEN(Table1[[#This Row],[21K Gold Price per Gram]])-4)))</f>
        <v>759.7</v>
      </c>
      <c r="I1563" s="1">
        <v>43940</v>
      </c>
      <c r="J1563" t="s">
        <v>1431</v>
      </c>
      <c r="K1563" s="6">
        <f>IF(RIGHT(Table2[[#This Row],[21K Gold Price per Gram]],4)=" USD",VALUE(LEFT(Table2[[#This Row],[21K Gold Price per Gram]],LEN(Table2[[#This Row],[21K Gold Price per Gram]])-4)))</f>
        <v>47.3</v>
      </c>
    </row>
    <row r="1564" spans="1:11" x14ac:dyDescent="0.3">
      <c r="A1564" s="1">
        <v>43942</v>
      </c>
      <c r="B1564" t="s">
        <v>1535</v>
      </c>
      <c r="C1564" s="2">
        <f>IF(
    RIGHT(Table1[[#This Row],[21K Gold Price per Gram]],4)=" EGP",
    VALUE(LEFT(Table1[[#This Row],[21K Gold Price per Gram]], LEN(Table1[[#This Row],[21K Gold Price per Gram]])-4)))</f>
        <v>744.8</v>
      </c>
      <c r="I1564" s="1">
        <v>43939</v>
      </c>
      <c r="J1564" t="s">
        <v>1431</v>
      </c>
      <c r="K1564" s="6">
        <f>IF(RIGHT(Table2[[#This Row],[21K Gold Price per Gram]],4)=" USD",VALUE(LEFT(Table2[[#This Row],[21K Gold Price per Gram]],LEN(Table2[[#This Row],[21K Gold Price per Gram]])-4)))</f>
        <v>47.3</v>
      </c>
    </row>
    <row r="1565" spans="1:11" x14ac:dyDescent="0.3">
      <c r="A1565" s="1">
        <v>43941</v>
      </c>
      <c r="B1565" t="s">
        <v>1536</v>
      </c>
      <c r="C1565" s="2">
        <f>IF(
    RIGHT(Table1[[#This Row],[21K Gold Price per Gram]],4)=" EGP",
    VALUE(LEFT(Table1[[#This Row],[21K Gold Price per Gram]], LEN(Table1[[#This Row],[21K Gold Price per Gram]])-4)))</f>
        <v>750.9</v>
      </c>
      <c r="I1565" s="1">
        <v>43938</v>
      </c>
      <c r="J1565" t="s">
        <v>1431</v>
      </c>
      <c r="K1565" s="6">
        <f>IF(RIGHT(Table2[[#This Row],[21K Gold Price per Gram]],4)=" USD",VALUE(LEFT(Table2[[#This Row],[21K Gold Price per Gram]],LEN(Table2[[#This Row],[21K Gold Price per Gram]])-4)))</f>
        <v>47.3</v>
      </c>
    </row>
    <row r="1566" spans="1:11" x14ac:dyDescent="0.3">
      <c r="A1566" s="1">
        <v>43940</v>
      </c>
      <c r="B1566" t="s">
        <v>1530</v>
      </c>
      <c r="C1566" s="2">
        <f>IF(
    RIGHT(Table1[[#This Row],[21K Gold Price per Gram]],4)=" EGP",
    VALUE(LEFT(Table1[[#This Row],[21K Gold Price per Gram]], LEN(Table1[[#This Row],[21K Gold Price per Gram]])-4)))</f>
        <v>745.9</v>
      </c>
      <c r="I1566" s="1">
        <v>43937</v>
      </c>
      <c r="J1566" t="s">
        <v>1422</v>
      </c>
      <c r="K1566" s="6">
        <f>IF(RIGHT(Table2[[#This Row],[21K Gold Price per Gram]],4)=" USD",VALUE(LEFT(Table2[[#This Row],[21K Gold Price per Gram]],LEN(Table2[[#This Row],[21K Gold Price per Gram]])-4)))</f>
        <v>48.3</v>
      </c>
    </row>
    <row r="1567" spans="1:11" x14ac:dyDescent="0.3">
      <c r="A1567" s="1">
        <v>43939</v>
      </c>
      <c r="B1567" t="s">
        <v>1522</v>
      </c>
      <c r="C1567" s="2">
        <f>IF(
    RIGHT(Table1[[#This Row],[21K Gold Price per Gram]],4)=" EGP",
    VALUE(LEFT(Table1[[#This Row],[21K Gold Price per Gram]], LEN(Table1[[#This Row],[21K Gold Price per Gram]])-4)))</f>
        <v>745.2</v>
      </c>
      <c r="I1567" s="1">
        <v>43936</v>
      </c>
      <c r="J1567" t="s">
        <v>1422</v>
      </c>
      <c r="K1567" s="6">
        <f>IF(RIGHT(Table2[[#This Row],[21K Gold Price per Gram]],4)=" USD",VALUE(LEFT(Table2[[#This Row],[21K Gold Price per Gram]],LEN(Table2[[#This Row],[21K Gold Price per Gram]])-4)))</f>
        <v>48.3</v>
      </c>
    </row>
    <row r="1568" spans="1:11" x14ac:dyDescent="0.3">
      <c r="A1568" s="1">
        <v>43938</v>
      </c>
      <c r="B1568" t="s">
        <v>1537</v>
      </c>
      <c r="C1568" s="2">
        <f>IF(
    RIGHT(Table1[[#This Row],[21K Gold Price per Gram]],4)=" EGP",
    VALUE(LEFT(Table1[[#This Row],[21K Gold Price per Gram]], LEN(Table1[[#This Row],[21K Gold Price per Gram]])-4)))</f>
        <v>745.3</v>
      </c>
      <c r="I1568" s="1">
        <v>43935</v>
      </c>
      <c r="J1568" t="s">
        <v>1414</v>
      </c>
      <c r="K1568" s="6">
        <f>IF(RIGHT(Table2[[#This Row],[21K Gold Price per Gram]],4)=" USD",VALUE(LEFT(Table2[[#This Row],[21K Gold Price per Gram]],LEN(Table2[[#This Row],[21K Gold Price per Gram]])-4)))</f>
        <v>48.5</v>
      </c>
    </row>
    <row r="1569" spans="1:11" x14ac:dyDescent="0.3">
      <c r="A1569" s="1">
        <v>43937</v>
      </c>
      <c r="B1569" t="s">
        <v>1538</v>
      </c>
      <c r="C1569" s="2">
        <f>IF(
    RIGHT(Table1[[#This Row],[21K Gold Price per Gram]],4)=" EGP",
    VALUE(LEFT(Table1[[#This Row],[21K Gold Price per Gram]], LEN(Table1[[#This Row],[21K Gold Price per Gram]])-4)))</f>
        <v>760.7</v>
      </c>
      <c r="I1569" s="1">
        <v>43934</v>
      </c>
      <c r="J1569" t="s">
        <v>1413</v>
      </c>
      <c r="K1569" s="6">
        <f>IF(RIGHT(Table2[[#This Row],[21K Gold Price per Gram]],4)=" USD",VALUE(LEFT(Table2[[#This Row],[21K Gold Price per Gram]],LEN(Table2[[#This Row],[21K Gold Price per Gram]])-4)))</f>
        <v>48.2</v>
      </c>
    </row>
    <row r="1570" spans="1:11" x14ac:dyDescent="0.3">
      <c r="A1570" s="1">
        <v>43936</v>
      </c>
      <c r="B1570" t="s">
        <v>1539</v>
      </c>
      <c r="C1570" s="2">
        <f>IF(
    RIGHT(Table1[[#This Row],[21K Gold Price per Gram]],4)=" EGP",
    VALUE(LEFT(Table1[[#This Row],[21K Gold Price per Gram]], LEN(Table1[[#This Row],[21K Gold Price per Gram]])-4)))</f>
        <v>763.3</v>
      </c>
      <c r="I1570" s="1">
        <v>43933</v>
      </c>
      <c r="J1570" t="s">
        <v>1431</v>
      </c>
      <c r="K1570" s="6">
        <f>IF(RIGHT(Table2[[#This Row],[21K Gold Price per Gram]],4)=" USD",VALUE(LEFT(Table2[[#This Row],[21K Gold Price per Gram]],LEN(Table2[[#This Row],[21K Gold Price per Gram]])-4)))</f>
        <v>47.3</v>
      </c>
    </row>
    <row r="1571" spans="1:11" x14ac:dyDescent="0.3">
      <c r="A1571" s="1">
        <v>43935</v>
      </c>
      <c r="B1571" t="s">
        <v>1540</v>
      </c>
      <c r="C1571" s="2">
        <f>IF(
    RIGHT(Table1[[#This Row],[21K Gold Price per Gram]],4)=" EGP",
    VALUE(LEFT(Table1[[#This Row],[21K Gold Price per Gram]], LEN(Table1[[#This Row],[21K Gold Price per Gram]])-4)))</f>
        <v>764.8</v>
      </c>
      <c r="I1571" s="1">
        <v>43932</v>
      </c>
      <c r="J1571" t="s">
        <v>1431</v>
      </c>
      <c r="K1571" s="6">
        <f>IF(RIGHT(Table2[[#This Row],[21K Gold Price per Gram]],4)=" USD",VALUE(LEFT(Table2[[#This Row],[21K Gold Price per Gram]],LEN(Table2[[#This Row],[21K Gold Price per Gram]])-4)))</f>
        <v>47.3</v>
      </c>
    </row>
    <row r="1572" spans="1:11" x14ac:dyDescent="0.3">
      <c r="A1572" s="1">
        <v>43934</v>
      </c>
      <c r="B1572" t="s">
        <v>1541</v>
      </c>
      <c r="C1572" s="2">
        <f>IF(
    RIGHT(Table1[[#This Row],[21K Gold Price per Gram]],4)=" EGP",
    VALUE(LEFT(Table1[[#This Row],[21K Gold Price per Gram]], LEN(Table1[[#This Row],[21K Gold Price per Gram]])-4)))</f>
        <v>762.2</v>
      </c>
      <c r="I1572" s="1">
        <v>43931</v>
      </c>
      <c r="J1572" t="s">
        <v>1431</v>
      </c>
      <c r="K1572" s="6">
        <f>IF(RIGHT(Table2[[#This Row],[21K Gold Price per Gram]],4)=" USD",VALUE(LEFT(Table2[[#This Row],[21K Gold Price per Gram]],LEN(Table2[[#This Row],[21K Gold Price per Gram]])-4)))</f>
        <v>47.3</v>
      </c>
    </row>
    <row r="1573" spans="1:11" x14ac:dyDescent="0.3">
      <c r="A1573" s="1">
        <v>43933</v>
      </c>
      <c r="B1573" t="s">
        <v>1542</v>
      </c>
      <c r="C1573" s="2">
        <f>IF(
    RIGHT(Table1[[#This Row],[21K Gold Price per Gram]],4)=" EGP",
    VALUE(LEFT(Table1[[#This Row],[21K Gold Price per Gram]], LEN(Table1[[#This Row],[21K Gold Price per Gram]])-4)))</f>
        <v>745.8</v>
      </c>
      <c r="I1573" s="1">
        <v>43930</v>
      </c>
      <c r="J1573" t="s">
        <v>1431</v>
      </c>
      <c r="K1573" s="6">
        <f>IF(RIGHT(Table2[[#This Row],[21K Gold Price per Gram]],4)=" USD",VALUE(LEFT(Table2[[#This Row],[21K Gold Price per Gram]],LEN(Table2[[#This Row],[21K Gold Price per Gram]])-4)))</f>
        <v>47.3</v>
      </c>
    </row>
    <row r="1574" spans="1:11" x14ac:dyDescent="0.3">
      <c r="A1574" s="1">
        <v>43932</v>
      </c>
      <c r="B1574" t="s">
        <v>1543</v>
      </c>
      <c r="C1574" s="2">
        <f>IF(
    RIGHT(Table1[[#This Row],[21K Gold Price per Gram]],4)=" EGP",
    VALUE(LEFT(Table1[[#This Row],[21K Gold Price per Gram]], LEN(Table1[[#This Row],[21K Gold Price per Gram]])-4)))</f>
        <v>746.4</v>
      </c>
      <c r="I1574" s="1">
        <v>43929</v>
      </c>
      <c r="J1574" t="s">
        <v>1404</v>
      </c>
      <c r="K1574" s="6">
        <f>IF(RIGHT(Table2[[#This Row],[21K Gold Price per Gram]],4)=" USD",VALUE(LEFT(Table2[[#This Row],[21K Gold Price per Gram]],LEN(Table2[[#This Row],[21K Gold Price per Gram]])-4)))</f>
        <v>46.2</v>
      </c>
    </row>
    <row r="1575" spans="1:11" x14ac:dyDescent="0.3">
      <c r="A1575" s="1">
        <v>43931</v>
      </c>
      <c r="B1575" t="s">
        <v>1530</v>
      </c>
      <c r="C1575" s="2">
        <f>IF(
    RIGHT(Table1[[#This Row],[21K Gold Price per Gram]],4)=" EGP",
    VALUE(LEFT(Table1[[#This Row],[21K Gold Price per Gram]], LEN(Table1[[#This Row],[21K Gold Price per Gram]])-4)))</f>
        <v>745.9</v>
      </c>
      <c r="I1575" s="1">
        <v>43928</v>
      </c>
      <c r="J1575" t="s">
        <v>1408</v>
      </c>
      <c r="K1575" s="6">
        <f>IF(RIGHT(Table2[[#This Row],[21K Gold Price per Gram]],4)=" USD",VALUE(LEFT(Table2[[#This Row],[21K Gold Price per Gram]],LEN(Table2[[#This Row],[21K Gold Price per Gram]])-4)))</f>
        <v>46.5</v>
      </c>
    </row>
    <row r="1576" spans="1:11" x14ac:dyDescent="0.3">
      <c r="A1576" s="1">
        <v>43930</v>
      </c>
      <c r="B1576" t="s">
        <v>1544</v>
      </c>
      <c r="C1576" s="2">
        <f>IF(
    RIGHT(Table1[[#This Row],[21K Gold Price per Gram]],4)=" EGP",
    VALUE(LEFT(Table1[[#This Row],[21K Gold Price per Gram]], LEN(Table1[[#This Row],[21K Gold Price per Gram]])-4)))</f>
        <v>746.8</v>
      </c>
      <c r="I1576" s="1">
        <v>43927</v>
      </c>
      <c r="J1576" t="s">
        <v>1406</v>
      </c>
      <c r="K1576" s="6">
        <f>IF(RIGHT(Table2[[#This Row],[21K Gold Price per Gram]],4)=" USD",VALUE(LEFT(Table2[[#This Row],[21K Gold Price per Gram]],LEN(Table2[[#This Row],[21K Gold Price per Gram]])-4)))</f>
        <v>46.8</v>
      </c>
    </row>
    <row r="1577" spans="1:11" x14ac:dyDescent="0.3">
      <c r="A1577" s="1">
        <v>43929</v>
      </c>
      <c r="B1577" t="s">
        <v>1545</v>
      </c>
      <c r="C1577" s="2">
        <f>IF(
    RIGHT(Table1[[#This Row],[21K Gold Price per Gram]],4)=" EGP",
    VALUE(LEFT(Table1[[#This Row],[21K Gold Price per Gram]], LEN(Table1[[#This Row],[21K Gold Price per Gram]])-4)))</f>
        <v>728.1</v>
      </c>
      <c r="I1577" s="1">
        <v>43926</v>
      </c>
      <c r="J1577" t="s">
        <v>1434</v>
      </c>
      <c r="K1577" s="6">
        <f>IF(RIGHT(Table2[[#This Row],[21K Gold Price per Gram]],4)=" USD",VALUE(LEFT(Table2[[#This Row],[21K Gold Price per Gram]],LEN(Table2[[#This Row],[21K Gold Price per Gram]])-4)))</f>
        <v>45.5</v>
      </c>
    </row>
    <row r="1578" spans="1:11" x14ac:dyDescent="0.3">
      <c r="A1578" s="1">
        <v>43928</v>
      </c>
      <c r="B1578" t="s">
        <v>1546</v>
      </c>
      <c r="C1578" s="2">
        <f>IF(
    RIGHT(Table1[[#This Row],[21K Gold Price per Gram]],4)=" EGP",
    VALUE(LEFT(Table1[[#This Row],[21K Gold Price per Gram]], LEN(Table1[[#This Row],[21K Gold Price per Gram]])-4)))</f>
        <v>733.8</v>
      </c>
      <c r="I1578" s="1">
        <v>43925</v>
      </c>
      <c r="J1578" t="s">
        <v>1434</v>
      </c>
      <c r="K1578" s="6">
        <f>IF(RIGHT(Table2[[#This Row],[21K Gold Price per Gram]],4)=" USD",VALUE(LEFT(Table2[[#This Row],[21K Gold Price per Gram]],LEN(Table2[[#This Row],[21K Gold Price per Gram]])-4)))</f>
        <v>45.5</v>
      </c>
    </row>
    <row r="1579" spans="1:11" x14ac:dyDescent="0.3">
      <c r="A1579" s="1">
        <v>43927</v>
      </c>
      <c r="B1579" t="s">
        <v>1547</v>
      </c>
      <c r="C1579" s="2">
        <f>IF(
    RIGHT(Table1[[#This Row],[21K Gold Price per Gram]],4)=" EGP",
    VALUE(LEFT(Table1[[#This Row],[21K Gold Price per Gram]], LEN(Table1[[#This Row],[21K Gold Price per Gram]])-4)))</f>
        <v>737.2</v>
      </c>
      <c r="I1579" s="1">
        <v>43924</v>
      </c>
      <c r="J1579" t="s">
        <v>1434</v>
      </c>
      <c r="K1579" s="6">
        <f>IF(RIGHT(Table2[[#This Row],[21K Gold Price per Gram]],4)=" USD",VALUE(LEFT(Table2[[#This Row],[21K Gold Price per Gram]],LEN(Table2[[#This Row],[21K Gold Price per Gram]])-4)))</f>
        <v>45.5</v>
      </c>
    </row>
    <row r="1580" spans="1:11" x14ac:dyDescent="0.3">
      <c r="A1580" s="1">
        <v>43926</v>
      </c>
      <c r="B1580" t="s">
        <v>1548</v>
      </c>
      <c r="C1580" s="2">
        <f>IF(
    RIGHT(Table1[[#This Row],[21K Gold Price per Gram]],4)=" EGP",
    VALUE(LEFT(Table1[[#This Row],[21K Gold Price per Gram]], LEN(Table1[[#This Row],[21K Gold Price per Gram]])-4)))</f>
        <v>716.3</v>
      </c>
      <c r="I1580" s="1">
        <v>43923</v>
      </c>
      <c r="J1580" t="s">
        <v>1435</v>
      </c>
      <c r="K1580" s="6">
        <f>IF(RIGHT(Table2[[#This Row],[21K Gold Price per Gram]],4)=" USD",VALUE(LEFT(Table2[[#This Row],[21K Gold Price per Gram]],LEN(Table2[[#This Row],[21K Gold Price per Gram]])-4)))</f>
        <v>45.4</v>
      </c>
    </row>
    <row r="1581" spans="1:11" x14ac:dyDescent="0.3">
      <c r="A1581" s="1">
        <v>43925</v>
      </c>
      <c r="B1581" t="s">
        <v>1549</v>
      </c>
      <c r="C1581" s="2">
        <f>IF(
    RIGHT(Table1[[#This Row],[21K Gold Price per Gram]],4)=" EGP",
    VALUE(LEFT(Table1[[#This Row],[21K Gold Price per Gram]], LEN(Table1[[#This Row],[21K Gold Price per Gram]])-4)))</f>
        <v>716.9</v>
      </c>
      <c r="I1581" s="1">
        <v>43922</v>
      </c>
      <c r="J1581" t="s">
        <v>1436</v>
      </c>
      <c r="K1581" s="6">
        <f>IF(RIGHT(Table2[[#This Row],[21K Gold Price per Gram]],4)=" USD",VALUE(LEFT(Table2[[#This Row],[21K Gold Price per Gram]],LEN(Table2[[#This Row],[21K Gold Price per Gram]])-4)))</f>
        <v>44.6</v>
      </c>
    </row>
    <row r="1582" spans="1:11" x14ac:dyDescent="0.3">
      <c r="A1582" s="1">
        <v>43924</v>
      </c>
      <c r="B1582" t="s">
        <v>1550</v>
      </c>
      <c r="C1582" s="2">
        <f>IF(
    RIGHT(Table1[[#This Row],[21K Gold Price per Gram]],4)=" EGP",
    VALUE(LEFT(Table1[[#This Row],[21K Gold Price per Gram]], LEN(Table1[[#This Row],[21K Gold Price per Gram]])-4)))</f>
        <v>717.4</v>
      </c>
      <c r="I1582" s="1">
        <v>43921</v>
      </c>
      <c r="J1582" t="s">
        <v>1437</v>
      </c>
      <c r="K1582" s="6">
        <f>IF(RIGHT(Table2[[#This Row],[21K Gold Price per Gram]],4)=" USD",VALUE(LEFT(Table2[[#This Row],[21K Gold Price per Gram]],LEN(Table2[[#This Row],[21K Gold Price per Gram]])-4)))</f>
        <v>44.3</v>
      </c>
    </row>
    <row r="1583" spans="1:11" x14ac:dyDescent="0.3">
      <c r="A1583" s="1">
        <v>43923</v>
      </c>
      <c r="B1583" t="s">
        <v>1551</v>
      </c>
      <c r="C1583" s="2">
        <f>IF(
    RIGHT(Table1[[#This Row],[21K Gold Price per Gram]],4)=" EGP",
    VALUE(LEFT(Table1[[#This Row],[21K Gold Price per Gram]], LEN(Table1[[#This Row],[21K Gold Price per Gram]])-4)))</f>
        <v>715</v>
      </c>
      <c r="I1583" s="1">
        <v>43920</v>
      </c>
      <c r="J1583" t="s">
        <v>1417</v>
      </c>
      <c r="K1583" s="6">
        <f>IF(RIGHT(Table2[[#This Row],[21K Gold Price per Gram]],4)=" USD",VALUE(LEFT(Table2[[#This Row],[21K Gold Price per Gram]],LEN(Table2[[#This Row],[21K Gold Price per Gram]])-4)))</f>
        <v>45.6</v>
      </c>
    </row>
    <row r="1584" spans="1:11" x14ac:dyDescent="0.3">
      <c r="A1584" s="1">
        <v>43922</v>
      </c>
      <c r="B1584" t="s">
        <v>1552</v>
      </c>
      <c r="C1584" s="2">
        <f>IF(
    RIGHT(Table1[[#This Row],[21K Gold Price per Gram]],4)=" EGP",
    VALUE(LEFT(Table1[[#This Row],[21K Gold Price per Gram]], LEN(Table1[[#This Row],[21K Gold Price per Gram]])-4)))</f>
        <v>702.7</v>
      </c>
      <c r="I1584" s="1">
        <v>43919</v>
      </c>
      <c r="J1584" t="s">
        <v>1434</v>
      </c>
      <c r="K1584" s="6">
        <f>IF(RIGHT(Table2[[#This Row],[21K Gold Price per Gram]],4)=" USD",VALUE(LEFT(Table2[[#This Row],[21K Gold Price per Gram]],LEN(Table2[[#This Row],[21K Gold Price per Gram]])-4)))</f>
        <v>45.5</v>
      </c>
    </row>
    <row r="1585" spans="1:11" x14ac:dyDescent="0.3">
      <c r="A1585" s="1">
        <v>43921</v>
      </c>
      <c r="B1585" t="s">
        <v>1553</v>
      </c>
      <c r="C1585" s="2">
        <f>IF(
    RIGHT(Table1[[#This Row],[21K Gold Price per Gram]],4)=" EGP",
    VALUE(LEFT(Table1[[#This Row],[21K Gold Price per Gram]], LEN(Table1[[#This Row],[21K Gold Price per Gram]])-4)))</f>
        <v>696.8</v>
      </c>
      <c r="I1585" s="1">
        <v>43918</v>
      </c>
      <c r="J1585" t="s">
        <v>1434</v>
      </c>
      <c r="K1585" s="6">
        <f>IF(RIGHT(Table2[[#This Row],[21K Gold Price per Gram]],4)=" USD",VALUE(LEFT(Table2[[#This Row],[21K Gold Price per Gram]],LEN(Table2[[#This Row],[21K Gold Price per Gram]])-4)))</f>
        <v>45.5</v>
      </c>
    </row>
    <row r="1586" spans="1:11" x14ac:dyDescent="0.3">
      <c r="A1586" s="1">
        <v>43920</v>
      </c>
      <c r="B1586" t="s">
        <v>1554</v>
      </c>
      <c r="C1586" s="2">
        <f>IF(
    RIGHT(Table1[[#This Row],[21K Gold Price per Gram]],4)=" EGP",
    VALUE(LEFT(Table1[[#This Row],[21K Gold Price per Gram]], LEN(Table1[[#This Row],[21K Gold Price per Gram]])-4)))</f>
        <v>718.6</v>
      </c>
      <c r="I1586" s="1">
        <v>43917</v>
      </c>
      <c r="J1586" t="s">
        <v>1417</v>
      </c>
      <c r="K1586" s="6">
        <f>IF(RIGHT(Table2[[#This Row],[21K Gold Price per Gram]],4)=" USD",VALUE(LEFT(Table2[[#This Row],[21K Gold Price per Gram]],LEN(Table2[[#This Row],[21K Gold Price per Gram]])-4)))</f>
        <v>45.6</v>
      </c>
    </row>
    <row r="1587" spans="1:11" x14ac:dyDescent="0.3">
      <c r="A1587" s="1">
        <v>43919</v>
      </c>
      <c r="B1587" t="s">
        <v>1555</v>
      </c>
      <c r="C1587" s="2">
        <f>IF(
    RIGHT(Table1[[#This Row],[21K Gold Price per Gram]],4)=" EGP",
    VALUE(LEFT(Table1[[#This Row],[21K Gold Price per Gram]], LEN(Table1[[#This Row],[21K Gold Price per Gram]])-4)))</f>
        <v>709</v>
      </c>
      <c r="I1587" s="1">
        <v>43916</v>
      </c>
      <c r="J1587" t="s">
        <v>1400</v>
      </c>
      <c r="K1587" s="6">
        <f>IF(RIGHT(Table2[[#This Row],[21K Gold Price per Gram]],4)=" USD",VALUE(LEFT(Table2[[#This Row],[21K Gold Price per Gram]],LEN(Table2[[#This Row],[21K Gold Price per Gram]])-4)))</f>
        <v>45.8</v>
      </c>
    </row>
    <row r="1588" spans="1:11" x14ac:dyDescent="0.3">
      <c r="A1588" s="1">
        <v>43918</v>
      </c>
      <c r="B1588" t="s">
        <v>1556</v>
      </c>
      <c r="C1588" s="2">
        <f>IF(
    RIGHT(Table1[[#This Row],[21K Gold Price per Gram]],4)=" EGP",
    VALUE(LEFT(Table1[[#This Row],[21K Gold Price per Gram]], LEN(Table1[[#This Row],[21K Gold Price per Gram]])-4)))</f>
        <v>714.6</v>
      </c>
      <c r="I1588" s="1">
        <v>43915</v>
      </c>
      <c r="J1588" t="s">
        <v>1438</v>
      </c>
      <c r="K1588" s="6">
        <f>IF(RIGHT(Table2[[#This Row],[21K Gold Price per Gram]],4)=" USD",VALUE(LEFT(Table2[[#This Row],[21K Gold Price per Gram]],LEN(Table2[[#This Row],[21K Gold Price per Gram]])-4)))</f>
        <v>45.2</v>
      </c>
    </row>
    <row r="1589" spans="1:11" x14ac:dyDescent="0.3">
      <c r="A1589" s="1">
        <v>43917</v>
      </c>
      <c r="B1589" t="s">
        <v>1557</v>
      </c>
      <c r="C1589" s="2">
        <f>IF(
    RIGHT(Table1[[#This Row],[21K Gold Price per Gram]],4)=" EGP",
    VALUE(LEFT(Table1[[#This Row],[21K Gold Price per Gram]], LEN(Table1[[#This Row],[21K Gold Price per Gram]])-4)))</f>
        <v>717.1</v>
      </c>
      <c r="I1589" s="1">
        <v>43914</v>
      </c>
      <c r="J1589" t="s">
        <v>1409</v>
      </c>
      <c r="K1589" s="6">
        <f>IF(RIGHT(Table2[[#This Row],[21K Gold Price per Gram]],4)=" USD",VALUE(LEFT(Table2[[#This Row],[21K Gold Price per Gram]],LEN(Table2[[#This Row],[21K Gold Price per Gram]])-4)))</f>
        <v>45.7</v>
      </c>
    </row>
    <row r="1590" spans="1:11" x14ac:dyDescent="0.3">
      <c r="A1590" s="1">
        <v>43916</v>
      </c>
      <c r="B1590" t="s">
        <v>1558</v>
      </c>
      <c r="C1590" s="2">
        <f>IF(
    RIGHT(Table1[[#This Row],[21K Gold Price per Gram]],4)=" EGP",
    VALUE(LEFT(Table1[[#This Row],[21K Gold Price per Gram]], LEN(Table1[[#This Row],[21K Gold Price per Gram]])-4)))</f>
        <v>720.6</v>
      </c>
      <c r="I1590" s="1">
        <v>43913</v>
      </c>
      <c r="J1590" t="s">
        <v>1439</v>
      </c>
      <c r="K1590" s="6">
        <f>IF(RIGHT(Table2[[#This Row],[21K Gold Price per Gram]],4)=" USD",VALUE(LEFT(Table2[[#This Row],[21K Gold Price per Gram]],LEN(Table2[[#This Row],[21K Gold Price per Gram]])-4)))</f>
        <v>43.6</v>
      </c>
    </row>
    <row r="1591" spans="1:11" x14ac:dyDescent="0.3">
      <c r="A1591" s="1">
        <v>43915</v>
      </c>
      <c r="B1591" t="s">
        <v>1559</v>
      </c>
      <c r="C1591" s="2">
        <f>IF(
    RIGHT(Table1[[#This Row],[21K Gold Price per Gram]],4)=" EGP",
    VALUE(LEFT(Table1[[#This Row],[21K Gold Price per Gram]], LEN(Table1[[#This Row],[21K Gold Price per Gram]])-4)))</f>
        <v>712.3</v>
      </c>
      <c r="I1591" s="1">
        <v>43912</v>
      </c>
      <c r="J1591" t="s">
        <v>1440</v>
      </c>
      <c r="K1591" s="6">
        <f>IF(RIGHT(Table2[[#This Row],[21K Gold Price per Gram]],4)=" USD",VALUE(LEFT(Table2[[#This Row],[21K Gold Price per Gram]],LEN(Table2[[#This Row],[21K Gold Price per Gram]])-4)))</f>
        <v>42.1</v>
      </c>
    </row>
    <row r="1592" spans="1:11" x14ac:dyDescent="0.3">
      <c r="A1592" s="1">
        <v>43914</v>
      </c>
      <c r="B1592" t="s">
        <v>1560</v>
      </c>
      <c r="C1592" s="2">
        <f>IF(
    RIGHT(Table1[[#This Row],[21K Gold Price per Gram]],4)=" EGP",
    VALUE(LEFT(Table1[[#This Row],[21K Gold Price per Gram]], LEN(Table1[[#This Row],[21K Gold Price per Gram]])-4)))</f>
        <v>719.8</v>
      </c>
      <c r="I1592" s="1">
        <v>43911</v>
      </c>
      <c r="J1592" t="s">
        <v>1440</v>
      </c>
      <c r="K1592" s="6">
        <f>IF(RIGHT(Table2[[#This Row],[21K Gold Price per Gram]],4)=" USD",VALUE(LEFT(Table2[[#This Row],[21K Gold Price per Gram]],LEN(Table2[[#This Row],[21K Gold Price per Gram]])-4)))</f>
        <v>42.1</v>
      </c>
    </row>
    <row r="1593" spans="1:11" x14ac:dyDescent="0.3">
      <c r="A1593" s="1">
        <v>43913</v>
      </c>
      <c r="B1593" t="s">
        <v>1561</v>
      </c>
      <c r="C1593" s="2">
        <f>IF(
    RIGHT(Table1[[#This Row],[21K Gold Price per Gram]],4)=" EGP",
    VALUE(LEFT(Table1[[#This Row],[21K Gold Price per Gram]], LEN(Table1[[#This Row],[21K Gold Price per Gram]])-4)))</f>
        <v>686.8</v>
      </c>
      <c r="I1593" s="1">
        <v>43910</v>
      </c>
      <c r="J1593" t="s">
        <v>1441</v>
      </c>
      <c r="K1593" s="6">
        <f>IF(RIGHT(Table2[[#This Row],[21K Gold Price per Gram]],4)=" USD",VALUE(LEFT(Table2[[#This Row],[21K Gold Price per Gram]],LEN(Table2[[#This Row],[21K Gold Price per Gram]])-4)))</f>
        <v>41.8</v>
      </c>
    </row>
    <row r="1594" spans="1:11" x14ac:dyDescent="0.3">
      <c r="A1594" s="1">
        <v>43912</v>
      </c>
      <c r="B1594" t="s">
        <v>1562</v>
      </c>
      <c r="C1594" s="2">
        <f>IF(
    RIGHT(Table1[[#This Row],[21K Gold Price per Gram]],4)=" EGP",
    VALUE(LEFT(Table1[[#This Row],[21K Gold Price per Gram]], LEN(Table1[[#This Row],[21K Gold Price per Gram]])-4)))</f>
        <v>658.2</v>
      </c>
      <c r="I1594" s="1">
        <v>43909</v>
      </c>
      <c r="J1594" t="s">
        <v>1442</v>
      </c>
      <c r="K1594" s="6">
        <f>IF(RIGHT(Table2[[#This Row],[21K Gold Price per Gram]],4)=" USD",VALUE(LEFT(Table2[[#This Row],[21K Gold Price per Gram]],LEN(Table2[[#This Row],[21K Gold Price per Gram]])-4)))</f>
        <v>41.3</v>
      </c>
    </row>
    <row r="1595" spans="1:11" x14ac:dyDescent="0.3">
      <c r="A1595" s="1">
        <v>43911</v>
      </c>
      <c r="B1595" t="s">
        <v>1563</v>
      </c>
      <c r="C1595" s="2">
        <f>IF(
    RIGHT(Table1[[#This Row],[21K Gold Price per Gram]],4)=" EGP",
    VALUE(LEFT(Table1[[#This Row],[21K Gold Price per Gram]], LEN(Table1[[#This Row],[21K Gold Price per Gram]])-4)))</f>
        <v>658.6</v>
      </c>
      <c r="I1595" s="1">
        <v>43908</v>
      </c>
      <c r="J1595" t="s">
        <v>1443</v>
      </c>
      <c r="K1595" s="6">
        <f>IF(RIGHT(Table2[[#This Row],[21K Gold Price per Gram]],4)=" USD",VALUE(LEFT(Table2[[#This Row],[21K Gold Price per Gram]],LEN(Table2[[#This Row],[21K Gold Price per Gram]])-4)))</f>
        <v>41.9</v>
      </c>
    </row>
    <row r="1596" spans="1:11" x14ac:dyDescent="0.3">
      <c r="A1596" s="1">
        <v>43910</v>
      </c>
      <c r="B1596" t="s">
        <v>1564</v>
      </c>
      <c r="C1596" s="2">
        <f>IF(
    RIGHT(Table1[[#This Row],[21K Gold Price per Gram]],4)=" EGP",
    VALUE(LEFT(Table1[[#This Row],[21K Gold Price per Gram]], LEN(Table1[[#This Row],[21K Gold Price per Gram]])-4)))</f>
        <v>658.5</v>
      </c>
      <c r="I1596" s="1">
        <v>43907</v>
      </c>
      <c r="J1596" t="s">
        <v>1444</v>
      </c>
      <c r="K1596" s="6">
        <f>IF(RIGHT(Table2[[#This Row],[21K Gold Price per Gram]],4)=" USD",VALUE(LEFT(Table2[[#This Row],[21K Gold Price per Gram]],LEN(Table2[[#This Row],[21K Gold Price per Gram]])-4)))</f>
        <v>42.9</v>
      </c>
    </row>
    <row r="1597" spans="1:11" x14ac:dyDescent="0.3">
      <c r="A1597" s="1">
        <v>43909</v>
      </c>
      <c r="B1597" t="s">
        <v>1565</v>
      </c>
      <c r="C1597" s="2">
        <f>IF(
    RIGHT(Table1[[#This Row],[21K Gold Price per Gram]],4)=" EGP",
    VALUE(LEFT(Table1[[#This Row],[21K Gold Price per Gram]], LEN(Table1[[#This Row],[21K Gold Price per Gram]])-4)))</f>
        <v>650.70000000000005</v>
      </c>
      <c r="I1597" s="1">
        <v>43906</v>
      </c>
      <c r="J1597" t="s">
        <v>1440</v>
      </c>
      <c r="K1597" s="6">
        <f>IF(RIGHT(Table2[[#This Row],[21K Gold Price per Gram]],4)=" USD",VALUE(LEFT(Table2[[#This Row],[21K Gold Price per Gram]],LEN(Table2[[#This Row],[21K Gold Price per Gram]])-4)))</f>
        <v>42.1</v>
      </c>
    </row>
    <row r="1598" spans="1:11" x14ac:dyDescent="0.3">
      <c r="A1598" s="1">
        <v>43908</v>
      </c>
      <c r="B1598" t="s">
        <v>1566</v>
      </c>
      <c r="C1598" s="2">
        <f>IF(
    RIGHT(Table1[[#This Row],[21K Gold Price per Gram]],4)=" EGP",
    VALUE(LEFT(Table1[[#This Row],[21K Gold Price per Gram]], LEN(Table1[[#This Row],[21K Gold Price per Gram]])-4)))</f>
        <v>659.2</v>
      </c>
      <c r="I1598" s="1">
        <v>43905</v>
      </c>
      <c r="J1598" t="s">
        <v>1445</v>
      </c>
      <c r="K1598" s="6">
        <f>IF(RIGHT(Table2[[#This Row],[21K Gold Price per Gram]],4)=" USD",VALUE(LEFT(Table2[[#This Row],[21K Gold Price per Gram]],LEN(Table2[[#This Row],[21K Gold Price per Gram]])-4)))</f>
        <v>43</v>
      </c>
    </row>
    <row r="1599" spans="1:11" x14ac:dyDescent="0.3">
      <c r="A1599" s="1">
        <v>43907</v>
      </c>
      <c r="B1599" t="s">
        <v>1567</v>
      </c>
      <c r="C1599" s="2">
        <f>IF(
    RIGHT(Table1[[#This Row],[21K Gold Price per Gram]],4)=" EGP",
    VALUE(LEFT(Table1[[#This Row],[21K Gold Price per Gram]], LEN(Table1[[#This Row],[21K Gold Price per Gram]])-4)))</f>
        <v>676.5</v>
      </c>
      <c r="I1599" s="1">
        <v>43904</v>
      </c>
      <c r="J1599" t="s">
        <v>1445</v>
      </c>
      <c r="K1599" s="6">
        <f>IF(RIGHT(Table2[[#This Row],[21K Gold Price per Gram]],4)=" USD",VALUE(LEFT(Table2[[#This Row],[21K Gold Price per Gram]],LEN(Table2[[#This Row],[21K Gold Price per Gram]])-4)))</f>
        <v>43</v>
      </c>
    </row>
    <row r="1600" spans="1:11" x14ac:dyDescent="0.3">
      <c r="A1600" s="1">
        <v>43906</v>
      </c>
      <c r="B1600" t="s">
        <v>1568</v>
      </c>
      <c r="C1600" s="2">
        <f>IF(
    RIGHT(Table1[[#This Row],[21K Gold Price per Gram]],4)=" EGP",
    VALUE(LEFT(Table1[[#This Row],[21K Gold Price per Gram]], LEN(Table1[[#This Row],[21K Gold Price per Gram]])-4)))</f>
        <v>663.7</v>
      </c>
      <c r="I1600" s="1">
        <v>43903</v>
      </c>
      <c r="J1600" t="s">
        <v>1446</v>
      </c>
      <c r="K1600" s="6">
        <f>IF(RIGHT(Table2[[#This Row],[21K Gold Price per Gram]],4)=" USD",VALUE(LEFT(Table2[[#This Row],[21K Gold Price per Gram]],LEN(Table2[[#This Row],[21K Gold Price per Gram]])-4)))</f>
        <v>42.6</v>
      </c>
    </row>
    <row r="1601" spans="1:11" x14ac:dyDescent="0.3">
      <c r="A1601" s="1">
        <v>43905</v>
      </c>
      <c r="B1601" t="s">
        <v>1569</v>
      </c>
      <c r="C1601" s="2">
        <f>IF(
    RIGHT(Table1[[#This Row],[21K Gold Price per Gram]],4)=" EGP",
    VALUE(LEFT(Table1[[#This Row],[21K Gold Price per Gram]], LEN(Table1[[#This Row],[21K Gold Price per Gram]])-4)))</f>
        <v>672.2</v>
      </c>
      <c r="I1601" s="1">
        <v>43902</v>
      </c>
      <c r="J1601" t="s">
        <v>1447</v>
      </c>
      <c r="K1601" s="6">
        <f>IF(RIGHT(Table2[[#This Row],[21K Gold Price per Gram]],4)=" USD",VALUE(LEFT(Table2[[#This Row],[21K Gold Price per Gram]],LEN(Table2[[#This Row],[21K Gold Price per Gram]])-4)))</f>
        <v>44.1</v>
      </c>
    </row>
    <row r="1602" spans="1:11" x14ac:dyDescent="0.3">
      <c r="A1602" s="1">
        <v>43904</v>
      </c>
      <c r="B1602" t="s">
        <v>1569</v>
      </c>
      <c r="C1602" s="2">
        <f>IF(
    RIGHT(Table1[[#This Row],[21K Gold Price per Gram]],4)=" EGP",
    VALUE(LEFT(Table1[[#This Row],[21K Gold Price per Gram]], LEN(Table1[[#This Row],[21K Gold Price per Gram]])-4)))</f>
        <v>672.2</v>
      </c>
      <c r="I1602" s="1">
        <v>43901</v>
      </c>
      <c r="J1602" t="s">
        <v>1401</v>
      </c>
      <c r="K1602" s="6">
        <f>IF(RIGHT(Table2[[#This Row],[21K Gold Price per Gram]],4)=" USD",VALUE(LEFT(Table2[[#This Row],[21K Gold Price per Gram]],LEN(Table2[[#This Row],[21K Gold Price per Gram]])-4)))</f>
        <v>46</v>
      </c>
    </row>
    <row r="1603" spans="1:11" x14ac:dyDescent="0.3">
      <c r="A1603" s="1">
        <v>43903</v>
      </c>
      <c r="B1603" t="s">
        <v>1570</v>
      </c>
      <c r="C1603" s="2">
        <f>IF(
    RIGHT(Table1[[#This Row],[21K Gold Price per Gram]],4)=" EGP",
    VALUE(LEFT(Table1[[#This Row],[21K Gold Price per Gram]], LEN(Table1[[#This Row],[21K Gold Price per Gram]])-4)))</f>
        <v>669.5</v>
      </c>
      <c r="I1603" s="1">
        <v>43900</v>
      </c>
      <c r="J1603" t="s">
        <v>1402</v>
      </c>
      <c r="K1603" s="6">
        <f>IF(RIGHT(Table2[[#This Row],[21K Gold Price per Gram]],4)=" USD",VALUE(LEFT(Table2[[#This Row],[21K Gold Price per Gram]],LEN(Table2[[#This Row],[21K Gold Price per Gram]])-4)))</f>
        <v>46.3</v>
      </c>
    </row>
    <row r="1604" spans="1:11" x14ac:dyDescent="0.3">
      <c r="A1604" s="1">
        <v>43902</v>
      </c>
      <c r="B1604" t="s">
        <v>1571</v>
      </c>
      <c r="C1604" s="2">
        <f>IF(
    RIGHT(Table1[[#This Row],[21K Gold Price per Gram]],4)=" EGP",
    VALUE(LEFT(Table1[[#This Row],[21K Gold Price per Gram]], LEN(Table1[[#This Row],[21K Gold Price per Gram]])-4)))</f>
        <v>692.4</v>
      </c>
      <c r="I1604" s="1">
        <v>43899</v>
      </c>
      <c r="J1604" t="s">
        <v>1398</v>
      </c>
      <c r="K1604" s="6">
        <f>IF(RIGHT(Table2[[#This Row],[21K Gold Price per Gram]],4)=" USD",VALUE(LEFT(Table2[[#This Row],[21K Gold Price per Gram]],LEN(Table2[[#This Row],[21K Gold Price per Gram]])-4)))</f>
        <v>47.1</v>
      </c>
    </row>
    <row r="1605" spans="1:11" x14ac:dyDescent="0.3">
      <c r="A1605" s="1">
        <v>43901</v>
      </c>
      <c r="B1605" t="s">
        <v>1572</v>
      </c>
      <c r="C1605" s="2">
        <f>IF(
    RIGHT(Table1[[#This Row],[21K Gold Price per Gram]],4)=" EGP",
    VALUE(LEFT(Table1[[#This Row],[21K Gold Price per Gram]], LEN(Table1[[#This Row],[21K Gold Price per Gram]])-4)))</f>
        <v>721.9</v>
      </c>
      <c r="I1605" s="1">
        <v>43898</v>
      </c>
      <c r="J1605" t="s">
        <v>1410</v>
      </c>
      <c r="K1605" s="6">
        <f>IF(RIGHT(Table2[[#This Row],[21K Gold Price per Gram]],4)=" USD",VALUE(LEFT(Table2[[#This Row],[21K Gold Price per Gram]],LEN(Table2[[#This Row],[21K Gold Price per Gram]])-4)))</f>
        <v>47</v>
      </c>
    </row>
    <row r="1606" spans="1:11" x14ac:dyDescent="0.3">
      <c r="A1606" s="1">
        <v>43900</v>
      </c>
      <c r="B1606" t="s">
        <v>1573</v>
      </c>
      <c r="C1606" s="2">
        <f>IF(
    RIGHT(Table1[[#This Row],[21K Gold Price per Gram]],4)=" EGP",
    VALUE(LEFT(Table1[[#This Row],[21K Gold Price per Gram]], LEN(Table1[[#This Row],[21K Gold Price per Gram]])-4)))</f>
        <v>727.6</v>
      </c>
      <c r="I1606" s="1">
        <v>43897</v>
      </c>
      <c r="J1606" t="s">
        <v>1410</v>
      </c>
      <c r="K1606" s="6">
        <f>IF(RIGHT(Table2[[#This Row],[21K Gold Price per Gram]],4)=" USD",VALUE(LEFT(Table2[[#This Row],[21K Gold Price per Gram]],LEN(Table2[[#This Row],[21K Gold Price per Gram]])-4)))</f>
        <v>47</v>
      </c>
    </row>
    <row r="1607" spans="1:11" x14ac:dyDescent="0.3">
      <c r="A1607" s="1">
        <v>43899</v>
      </c>
      <c r="B1607" t="s">
        <v>1574</v>
      </c>
      <c r="C1607" s="2">
        <f>IF(
    RIGHT(Table1[[#This Row],[21K Gold Price per Gram]],4)=" EGP",
    VALUE(LEFT(Table1[[#This Row],[21K Gold Price per Gram]], LEN(Table1[[#This Row],[21K Gold Price per Gram]])-4)))</f>
        <v>739.2</v>
      </c>
      <c r="I1607" s="1">
        <v>43896</v>
      </c>
      <c r="J1607" t="s">
        <v>1433</v>
      </c>
      <c r="K1607" s="6">
        <f>IF(RIGHT(Table2[[#This Row],[21K Gold Price per Gram]],4)=" USD",VALUE(LEFT(Table2[[#This Row],[21K Gold Price per Gram]],LEN(Table2[[#This Row],[21K Gold Price per Gram]])-4)))</f>
        <v>47.4</v>
      </c>
    </row>
    <row r="1608" spans="1:11" x14ac:dyDescent="0.3">
      <c r="A1608" s="1">
        <v>43898</v>
      </c>
      <c r="B1608" t="s">
        <v>1575</v>
      </c>
      <c r="C1608" s="2">
        <f>IF(
    RIGHT(Table1[[#This Row],[21K Gold Price per Gram]],4)=" EGP",
    VALUE(LEFT(Table1[[#This Row],[21K Gold Price per Gram]], LEN(Table1[[#This Row],[21K Gold Price per Gram]])-4)))</f>
        <v>735.4</v>
      </c>
      <c r="I1608" s="1">
        <v>43895</v>
      </c>
      <c r="J1608" t="s">
        <v>1410</v>
      </c>
      <c r="K1608" s="6">
        <f>IF(RIGHT(Table2[[#This Row],[21K Gold Price per Gram]],4)=" USD",VALUE(LEFT(Table2[[#This Row],[21K Gold Price per Gram]],LEN(Table2[[#This Row],[21K Gold Price per Gram]])-4)))</f>
        <v>47</v>
      </c>
    </row>
    <row r="1609" spans="1:11" x14ac:dyDescent="0.3">
      <c r="A1609" s="1">
        <v>43897</v>
      </c>
      <c r="B1609" t="s">
        <v>1575</v>
      </c>
      <c r="C1609" s="2">
        <f>IF(
    RIGHT(Table1[[#This Row],[21K Gold Price per Gram]],4)=" EGP",
    VALUE(LEFT(Table1[[#This Row],[21K Gold Price per Gram]], LEN(Table1[[#This Row],[21K Gold Price per Gram]])-4)))</f>
        <v>735.4</v>
      </c>
      <c r="I1609" s="1">
        <v>43894</v>
      </c>
      <c r="J1609" t="s">
        <v>1401</v>
      </c>
      <c r="K1609" s="6">
        <f>IF(RIGHT(Table2[[#This Row],[21K Gold Price per Gram]],4)=" USD",VALUE(LEFT(Table2[[#This Row],[21K Gold Price per Gram]],LEN(Table2[[#This Row],[21K Gold Price per Gram]])-4)))</f>
        <v>46</v>
      </c>
    </row>
    <row r="1610" spans="1:11" x14ac:dyDescent="0.3">
      <c r="A1610" s="1">
        <v>43896</v>
      </c>
      <c r="B1610" t="s">
        <v>1576</v>
      </c>
      <c r="C1610" s="2">
        <f>IF(
    RIGHT(Table1[[#This Row],[21K Gold Price per Gram]],4)=" EGP",
    VALUE(LEFT(Table1[[#This Row],[21K Gold Price per Gram]], LEN(Table1[[#This Row],[21K Gold Price per Gram]])-4)))</f>
        <v>742</v>
      </c>
      <c r="I1610" s="1">
        <v>43893</v>
      </c>
      <c r="J1610" t="s">
        <v>1403</v>
      </c>
      <c r="K1610" s="6">
        <f>IF(RIGHT(Table2[[#This Row],[21K Gold Price per Gram]],4)=" USD",VALUE(LEFT(Table2[[#This Row],[21K Gold Price per Gram]],LEN(Table2[[#This Row],[21K Gold Price per Gram]])-4)))</f>
        <v>45.9</v>
      </c>
    </row>
    <row r="1611" spans="1:11" x14ac:dyDescent="0.3">
      <c r="A1611" s="1">
        <v>43895</v>
      </c>
      <c r="B1611" t="s">
        <v>1577</v>
      </c>
      <c r="C1611" s="2">
        <f>IF(
    RIGHT(Table1[[#This Row],[21K Gold Price per Gram]],4)=" EGP",
    VALUE(LEFT(Table1[[#This Row],[21K Gold Price per Gram]], LEN(Table1[[#This Row],[21K Gold Price per Gram]])-4)))</f>
        <v>734.6</v>
      </c>
      <c r="I1611" s="1">
        <v>43892</v>
      </c>
      <c r="J1611" t="s">
        <v>1448</v>
      </c>
      <c r="K1611" s="6">
        <f>IF(RIGHT(Table2[[#This Row],[21K Gold Price per Gram]],4)=" USD",VALUE(LEFT(Table2[[#This Row],[21K Gold Price per Gram]],LEN(Table2[[#This Row],[21K Gold Price per Gram]])-4)))</f>
        <v>44.8</v>
      </c>
    </row>
    <row r="1612" spans="1:11" x14ac:dyDescent="0.3">
      <c r="A1612" s="1">
        <v>43894</v>
      </c>
      <c r="B1612" t="s">
        <v>1578</v>
      </c>
      <c r="C1612" s="2">
        <f>IF(
    RIGHT(Table1[[#This Row],[21K Gold Price per Gram]],4)=" EGP",
    VALUE(LEFT(Table1[[#This Row],[21K Gold Price per Gram]], LEN(Table1[[#This Row],[21K Gold Price per Gram]])-4)))</f>
        <v>720.5</v>
      </c>
      <c r="I1612" s="1">
        <v>43891</v>
      </c>
      <c r="J1612" t="s">
        <v>1449</v>
      </c>
      <c r="K1612" s="6">
        <f>IF(RIGHT(Table2[[#This Row],[21K Gold Price per Gram]],4)=" USD",VALUE(LEFT(Table2[[#This Row],[21K Gold Price per Gram]],LEN(Table2[[#This Row],[21K Gold Price per Gram]])-4)))</f>
        <v>44.5</v>
      </c>
    </row>
    <row r="1613" spans="1:11" x14ac:dyDescent="0.3">
      <c r="A1613" s="1">
        <v>43893</v>
      </c>
      <c r="B1613" t="s">
        <v>1579</v>
      </c>
      <c r="C1613" s="2">
        <f>IF(
    RIGHT(Table1[[#This Row],[21K Gold Price per Gram]],4)=" EGP",
    VALUE(LEFT(Table1[[#This Row],[21K Gold Price per Gram]], LEN(Table1[[#This Row],[21K Gold Price per Gram]])-4)))</f>
        <v>718.5</v>
      </c>
      <c r="I1613" s="1">
        <v>43890</v>
      </c>
      <c r="J1613" t="s">
        <v>1449</v>
      </c>
      <c r="K1613" s="6">
        <f>IF(RIGHT(Table2[[#This Row],[21K Gold Price per Gram]],4)=" USD",VALUE(LEFT(Table2[[#This Row],[21K Gold Price per Gram]],LEN(Table2[[#This Row],[21K Gold Price per Gram]])-4)))</f>
        <v>44.5</v>
      </c>
    </row>
    <row r="1614" spans="1:11" x14ac:dyDescent="0.3">
      <c r="A1614" s="1">
        <v>43892</v>
      </c>
      <c r="B1614" t="s">
        <v>1580</v>
      </c>
      <c r="C1614" s="2">
        <f>IF(
    RIGHT(Table1[[#This Row],[21K Gold Price per Gram]],4)=" EGP",
    VALUE(LEFT(Table1[[#This Row],[21K Gold Price per Gram]], LEN(Table1[[#This Row],[21K Gold Price per Gram]])-4)))</f>
        <v>701.5</v>
      </c>
      <c r="I1614" s="1">
        <v>43889</v>
      </c>
      <c r="J1614" t="s">
        <v>1449</v>
      </c>
      <c r="K1614" s="6">
        <f>IF(RIGHT(Table2[[#This Row],[21K Gold Price per Gram]],4)=" USD",VALUE(LEFT(Table2[[#This Row],[21K Gold Price per Gram]],LEN(Table2[[#This Row],[21K Gold Price per Gram]])-4)))</f>
        <v>44.5</v>
      </c>
    </row>
    <row r="1615" spans="1:11" x14ac:dyDescent="0.3">
      <c r="A1615" s="1">
        <v>43891</v>
      </c>
      <c r="B1615" t="s">
        <v>1581</v>
      </c>
      <c r="C1615" s="2">
        <f>IF(
    RIGHT(Table1[[#This Row],[21K Gold Price per Gram]],4)=" EGP",
    VALUE(LEFT(Table1[[#This Row],[21K Gold Price per Gram]], LEN(Table1[[#This Row],[21K Gold Price per Gram]])-4)))</f>
        <v>696</v>
      </c>
      <c r="I1615" s="1">
        <v>43888</v>
      </c>
      <c r="J1615" t="s">
        <v>1450</v>
      </c>
      <c r="K1615" s="6">
        <f>IF(RIGHT(Table2[[#This Row],[21K Gold Price per Gram]],4)=" USD",VALUE(LEFT(Table2[[#This Row],[21K Gold Price per Gram]],LEN(Table2[[#This Row],[21K Gold Price per Gram]])-4)))</f>
        <v>46.1</v>
      </c>
    </row>
    <row r="1616" spans="1:11" x14ac:dyDescent="0.3">
      <c r="A1616" s="1">
        <v>43890</v>
      </c>
      <c r="B1616" t="s">
        <v>1581</v>
      </c>
      <c r="C1616" s="2">
        <f>IF(
    RIGHT(Table1[[#This Row],[21K Gold Price per Gram]],4)=" EGP",
    VALUE(LEFT(Table1[[#This Row],[21K Gold Price per Gram]], LEN(Table1[[#This Row],[21K Gold Price per Gram]])-4)))</f>
        <v>696</v>
      </c>
      <c r="I1616" s="1">
        <v>43887</v>
      </c>
      <c r="J1616" t="s">
        <v>1402</v>
      </c>
      <c r="K1616" s="6">
        <f>IF(RIGHT(Table2[[#This Row],[21K Gold Price per Gram]],4)=" USD",VALUE(LEFT(Table2[[#This Row],[21K Gold Price per Gram]],LEN(Table2[[#This Row],[21K Gold Price per Gram]])-4)))</f>
        <v>46.3</v>
      </c>
    </row>
    <row r="1617" spans="1:11" x14ac:dyDescent="0.3">
      <c r="A1617" s="1">
        <v>43889</v>
      </c>
      <c r="B1617" t="s">
        <v>1582</v>
      </c>
      <c r="C1617" s="2">
        <f>IF(
    RIGHT(Table1[[#This Row],[21K Gold Price per Gram]],4)=" EGP",
    VALUE(LEFT(Table1[[#This Row],[21K Gold Price per Gram]], LEN(Table1[[#This Row],[21K Gold Price per Gram]])-4)))</f>
        <v>695</v>
      </c>
      <c r="I1617" s="1">
        <v>43886</v>
      </c>
      <c r="J1617" t="s">
        <v>1402</v>
      </c>
      <c r="K1617" s="6">
        <f>IF(RIGHT(Table2[[#This Row],[21K Gold Price per Gram]],4)=" USD",VALUE(LEFT(Table2[[#This Row],[21K Gold Price per Gram]],LEN(Table2[[#This Row],[21K Gold Price per Gram]])-4)))</f>
        <v>46.3</v>
      </c>
    </row>
    <row r="1618" spans="1:11" x14ac:dyDescent="0.3">
      <c r="A1618" s="1">
        <v>43888</v>
      </c>
      <c r="B1618" t="s">
        <v>1583</v>
      </c>
      <c r="C1618" s="2">
        <f>IF(
    RIGHT(Table1[[#This Row],[21K Gold Price per Gram]],4)=" EGP",
    VALUE(LEFT(Table1[[#This Row],[21K Gold Price per Gram]], LEN(Table1[[#This Row],[21K Gold Price per Gram]])-4)))</f>
        <v>720.7</v>
      </c>
      <c r="I1618" s="1">
        <v>43885</v>
      </c>
      <c r="J1618" t="s">
        <v>1408</v>
      </c>
      <c r="K1618" s="6">
        <f>IF(RIGHT(Table2[[#This Row],[21K Gold Price per Gram]],4)=" USD",VALUE(LEFT(Table2[[#This Row],[21K Gold Price per Gram]],LEN(Table2[[#This Row],[21K Gold Price per Gram]])-4)))</f>
        <v>46.5</v>
      </c>
    </row>
    <row r="1619" spans="1:11" x14ac:dyDescent="0.3">
      <c r="A1619" s="1">
        <v>43887</v>
      </c>
      <c r="B1619" t="s">
        <v>1572</v>
      </c>
      <c r="C1619" s="2">
        <f>IF(
    RIGHT(Table1[[#This Row],[21K Gold Price per Gram]],4)=" EGP",
    VALUE(LEFT(Table1[[#This Row],[21K Gold Price per Gram]], LEN(Table1[[#This Row],[21K Gold Price per Gram]])-4)))</f>
        <v>721.9</v>
      </c>
      <c r="I1619" s="1">
        <v>43884</v>
      </c>
      <c r="J1619" t="s">
        <v>1404</v>
      </c>
      <c r="K1619" s="6">
        <f>IF(RIGHT(Table2[[#This Row],[21K Gold Price per Gram]],4)=" USD",VALUE(LEFT(Table2[[#This Row],[21K Gold Price per Gram]],LEN(Table2[[#This Row],[21K Gold Price per Gram]])-4)))</f>
        <v>46.2</v>
      </c>
    </row>
    <row r="1620" spans="1:11" x14ac:dyDescent="0.3">
      <c r="A1620" s="1">
        <v>43886</v>
      </c>
      <c r="B1620" t="s">
        <v>1584</v>
      </c>
      <c r="C1620" s="2">
        <f>IF(
    RIGHT(Table1[[#This Row],[21K Gold Price per Gram]],4)=" EGP",
    VALUE(LEFT(Table1[[#This Row],[21K Gold Price per Gram]], LEN(Table1[[#This Row],[21K Gold Price per Gram]])-4)))</f>
        <v>721.5</v>
      </c>
      <c r="I1620" s="1">
        <v>43883</v>
      </c>
      <c r="J1620" t="s">
        <v>1404</v>
      </c>
      <c r="K1620" s="6">
        <f>IF(RIGHT(Table2[[#This Row],[21K Gold Price per Gram]],4)=" USD",VALUE(LEFT(Table2[[#This Row],[21K Gold Price per Gram]],LEN(Table2[[#This Row],[21K Gold Price per Gram]])-4)))</f>
        <v>46.2</v>
      </c>
    </row>
    <row r="1621" spans="1:11" x14ac:dyDescent="0.3">
      <c r="A1621" s="1">
        <v>43885</v>
      </c>
      <c r="B1621" t="s">
        <v>1585</v>
      </c>
      <c r="C1621" s="2">
        <f>IF(
    RIGHT(Table1[[#This Row],[21K Gold Price per Gram]],4)=" EGP",
    VALUE(LEFT(Table1[[#This Row],[21K Gold Price per Gram]], LEN(Table1[[#This Row],[21K Gold Price per Gram]])-4)))</f>
        <v>723.6</v>
      </c>
      <c r="I1621" s="1">
        <v>43882</v>
      </c>
      <c r="J1621" t="s">
        <v>1404</v>
      </c>
      <c r="K1621" s="6">
        <f>IF(RIGHT(Table2[[#This Row],[21K Gold Price per Gram]],4)=" USD",VALUE(LEFT(Table2[[#This Row],[21K Gold Price per Gram]],LEN(Table2[[#This Row],[21K Gold Price per Gram]])-4)))</f>
        <v>46.2</v>
      </c>
    </row>
    <row r="1622" spans="1:11" x14ac:dyDescent="0.3">
      <c r="A1622" s="1">
        <v>43884</v>
      </c>
      <c r="B1622" t="s">
        <v>1586</v>
      </c>
      <c r="C1622" s="2">
        <f>IF(
    RIGHT(Table1[[#This Row],[21K Gold Price per Gram]],4)=" EGP",
    VALUE(LEFT(Table1[[#This Row],[21K Gold Price per Gram]], LEN(Table1[[#This Row],[21K Gold Price per Gram]])-4)))</f>
        <v>718.2</v>
      </c>
      <c r="I1622" s="1">
        <v>43881</v>
      </c>
      <c r="J1622" t="s">
        <v>1434</v>
      </c>
      <c r="K1622" s="6">
        <f>IF(RIGHT(Table2[[#This Row],[21K Gold Price per Gram]],4)=" USD",VALUE(LEFT(Table2[[#This Row],[21K Gold Price per Gram]],LEN(Table2[[#This Row],[21K Gold Price per Gram]])-4)))</f>
        <v>45.5</v>
      </c>
    </row>
    <row r="1623" spans="1:11" x14ac:dyDescent="0.3">
      <c r="A1623" s="1">
        <v>43883</v>
      </c>
      <c r="B1623" t="s">
        <v>1586</v>
      </c>
      <c r="C1623" s="2">
        <f>IF(
    RIGHT(Table1[[#This Row],[21K Gold Price per Gram]],4)=" EGP",
    VALUE(LEFT(Table1[[#This Row],[21K Gold Price per Gram]], LEN(Table1[[#This Row],[21K Gold Price per Gram]])-4)))</f>
        <v>718.2</v>
      </c>
      <c r="I1623" s="1">
        <v>43880</v>
      </c>
      <c r="J1623" t="s">
        <v>1438</v>
      </c>
      <c r="K1623" s="6">
        <f>IF(RIGHT(Table2[[#This Row],[21K Gold Price per Gram]],4)=" USD",VALUE(LEFT(Table2[[#This Row],[21K Gold Price per Gram]],LEN(Table2[[#This Row],[21K Gold Price per Gram]])-4)))</f>
        <v>45.2</v>
      </c>
    </row>
    <row r="1624" spans="1:11" x14ac:dyDescent="0.3">
      <c r="A1624" s="1">
        <v>43882</v>
      </c>
      <c r="B1624" t="s">
        <v>1587</v>
      </c>
      <c r="C1624" s="2">
        <f>IF(
    RIGHT(Table1[[#This Row],[21K Gold Price per Gram]],4)=" EGP",
    VALUE(LEFT(Table1[[#This Row],[21K Gold Price per Gram]], LEN(Table1[[#This Row],[21K Gold Price per Gram]])-4)))</f>
        <v>718.9</v>
      </c>
      <c r="I1624" s="1">
        <v>43879</v>
      </c>
      <c r="J1624" t="s">
        <v>1451</v>
      </c>
      <c r="K1624" s="6">
        <f>IF(RIGHT(Table2[[#This Row],[21K Gold Price per Gram]],4)=" USD",VALUE(LEFT(Table2[[#This Row],[21K Gold Price per Gram]],LEN(Table2[[#This Row],[21K Gold Price per Gram]])-4)))</f>
        <v>45</v>
      </c>
    </row>
    <row r="1625" spans="1:11" x14ac:dyDescent="0.3">
      <c r="A1625" s="1">
        <v>43881</v>
      </c>
      <c r="B1625" t="s">
        <v>1588</v>
      </c>
      <c r="C1625" s="2">
        <f>IF(
    RIGHT(Table1[[#This Row],[21K Gold Price per Gram]],4)=" EGP",
    VALUE(LEFT(Table1[[#This Row],[21K Gold Price per Gram]], LEN(Table1[[#This Row],[21K Gold Price per Gram]])-4)))</f>
        <v>708.6</v>
      </c>
      <c r="I1625" s="1">
        <v>43878</v>
      </c>
      <c r="J1625" t="s">
        <v>1452</v>
      </c>
      <c r="K1625" s="6">
        <f>IF(RIGHT(Table2[[#This Row],[21K Gold Price per Gram]],4)=" USD",VALUE(LEFT(Table2[[#This Row],[21K Gold Price per Gram]],LEN(Table2[[#This Row],[21K Gold Price per Gram]])-4)))</f>
        <v>44.4</v>
      </c>
    </row>
    <row r="1626" spans="1:11" x14ac:dyDescent="0.3">
      <c r="A1626" s="1">
        <v>43880</v>
      </c>
      <c r="B1626" t="s">
        <v>1589</v>
      </c>
      <c r="C1626" s="2">
        <f>IF(
    RIGHT(Table1[[#This Row],[21K Gold Price per Gram]],4)=" EGP",
    VALUE(LEFT(Table1[[#This Row],[21K Gold Price per Gram]], LEN(Table1[[#This Row],[21K Gold Price per Gram]])-4)))</f>
        <v>704.5</v>
      </c>
      <c r="I1626" s="1">
        <v>43877</v>
      </c>
      <c r="J1626" t="s">
        <v>1449</v>
      </c>
      <c r="K1626" s="6">
        <f>IF(RIGHT(Table2[[#This Row],[21K Gold Price per Gram]],4)=" USD",VALUE(LEFT(Table2[[#This Row],[21K Gold Price per Gram]],LEN(Table2[[#This Row],[21K Gold Price per Gram]])-4)))</f>
        <v>44.5</v>
      </c>
    </row>
    <row r="1627" spans="1:11" x14ac:dyDescent="0.3">
      <c r="A1627" s="1">
        <v>43879</v>
      </c>
      <c r="B1627" t="s">
        <v>1590</v>
      </c>
      <c r="C1627" s="2">
        <f>IF(
    RIGHT(Table1[[#This Row],[21K Gold Price per Gram]],4)=" EGP",
    VALUE(LEFT(Table1[[#This Row],[21K Gold Price per Gram]], LEN(Table1[[#This Row],[21K Gold Price per Gram]])-4)))</f>
        <v>701.8</v>
      </c>
      <c r="I1627" s="1">
        <v>43876</v>
      </c>
      <c r="J1627" t="s">
        <v>1449</v>
      </c>
      <c r="K1627" s="6">
        <f>IF(RIGHT(Table2[[#This Row],[21K Gold Price per Gram]],4)=" USD",VALUE(LEFT(Table2[[#This Row],[21K Gold Price per Gram]],LEN(Table2[[#This Row],[21K Gold Price per Gram]])-4)))</f>
        <v>44.5</v>
      </c>
    </row>
    <row r="1628" spans="1:11" x14ac:dyDescent="0.3">
      <c r="A1628" s="1">
        <v>43878</v>
      </c>
      <c r="B1628" t="s">
        <v>1591</v>
      </c>
      <c r="C1628" s="2">
        <f>IF(
    RIGHT(Table1[[#This Row],[21K Gold Price per Gram]],4)=" EGP",
    VALUE(LEFT(Table1[[#This Row],[21K Gold Price per Gram]], LEN(Table1[[#This Row],[21K Gold Price per Gram]])-4)))</f>
        <v>694.4</v>
      </c>
      <c r="I1628" s="1">
        <v>43875</v>
      </c>
      <c r="J1628" t="s">
        <v>1452</v>
      </c>
      <c r="K1628" s="6">
        <f>IF(RIGHT(Table2[[#This Row],[21K Gold Price per Gram]],4)=" USD",VALUE(LEFT(Table2[[#This Row],[21K Gold Price per Gram]],LEN(Table2[[#This Row],[21K Gold Price per Gram]])-4)))</f>
        <v>44.4</v>
      </c>
    </row>
    <row r="1629" spans="1:11" x14ac:dyDescent="0.3">
      <c r="A1629" s="1">
        <v>43877</v>
      </c>
      <c r="B1629" t="s">
        <v>1592</v>
      </c>
      <c r="C1629" s="2">
        <f>IF(
    RIGHT(Table1[[#This Row],[21K Gold Price per Gram]],4)=" EGP",
    VALUE(LEFT(Table1[[#This Row],[21K Gold Price per Gram]], LEN(Table1[[#This Row],[21K Gold Price per Gram]])-4)))</f>
        <v>698.9</v>
      </c>
      <c r="I1629" s="1">
        <v>43874</v>
      </c>
      <c r="J1629" t="s">
        <v>1437</v>
      </c>
      <c r="K1629" s="6">
        <f>IF(RIGHT(Table2[[#This Row],[21K Gold Price per Gram]],4)=" USD",VALUE(LEFT(Table2[[#This Row],[21K Gold Price per Gram]],LEN(Table2[[#This Row],[21K Gold Price per Gram]])-4)))</f>
        <v>44.3</v>
      </c>
    </row>
    <row r="1630" spans="1:11" x14ac:dyDescent="0.3">
      <c r="A1630" s="1">
        <v>43876</v>
      </c>
      <c r="B1630" t="s">
        <v>1592</v>
      </c>
      <c r="C1630" s="2">
        <f>IF(
    RIGHT(Table1[[#This Row],[21K Gold Price per Gram]],4)=" EGP",
    VALUE(LEFT(Table1[[#This Row],[21K Gold Price per Gram]], LEN(Table1[[#This Row],[21K Gold Price per Gram]])-4)))</f>
        <v>698.9</v>
      </c>
      <c r="I1630" s="1">
        <v>43873</v>
      </c>
      <c r="J1630" t="s">
        <v>1453</v>
      </c>
      <c r="K1630" s="6">
        <f>IF(RIGHT(Table2[[#This Row],[21K Gold Price per Gram]],4)=" USD",VALUE(LEFT(Table2[[#This Row],[21K Gold Price per Gram]],LEN(Table2[[#This Row],[21K Gold Price per Gram]])-4)))</f>
        <v>44</v>
      </c>
    </row>
    <row r="1631" spans="1:11" x14ac:dyDescent="0.3">
      <c r="A1631" s="1">
        <v>43875</v>
      </c>
      <c r="B1631" t="s">
        <v>1593</v>
      </c>
      <c r="C1631" s="2">
        <f>IF(
    RIGHT(Table1[[#This Row],[21K Gold Price per Gram]],4)=" EGP",
    VALUE(LEFT(Table1[[#This Row],[21K Gold Price per Gram]], LEN(Table1[[#This Row],[21K Gold Price per Gram]])-4)))</f>
        <v>697.8</v>
      </c>
      <c r="I1631" s="1">
        <v>43872</v>
      </c>
      <c r="J1631" t="s">
        <v>1447</v>
      </c>
      <c r="K1631" s="6">
        <f>IF(RIGHT(Table2[[#This Row],[21K Gold Price per Gram]],4)=" USD",VALUE(LEFT(Table2[[#This Row],[21K Gold Price per Gram]],LEN(Table2[[#This Row],[21K Gold Price per Gram]])-4)))</f>
        <v>44.1</v>
      </c>
    </row>
    <row r="1632" spans="1:11" x14ac:dyDescent="0.3">
      <c r="A1632" s="1">
        <v>43874</v>
      </c>
      <c r="B1632" t="s">
        <v>1594</v>
      </c>
      <c r="C1632" s="2">
        <f>IF(
    RIGHT(Table1[[#This Row],[21K Gold Price per Gram]],4)=" EGP",
    VALUE(LEFT(Table1[[#This Row],[21K Gold Price per Gram]], LEN(Table1[[#This Row],[21K Gold Price per Gram]])-4)))</f>
        <v>694.9</v>
      </c>
      <c r="I1632" s="1">
        <v>43871</v>
      </c>
      <c r="J1632" t="s">
        <v>1454</v>
      </c>
      <c r="K1632" s="6">
        <f>IF(RIGHT(Table2[[#This Row],[21K Gold Price per Gram]],4)=" USD",VALUE(LEFT(Table2[[#This Row],[21K Gold Price per Gram]],LEN(Table2[[#This Row],[21K Gold Price per Gram]])-4)))</f>
        <v>44.2</v>
      </c>
    </row>
    <row r="1633" spans="1:11" x14ac:dyDescent="0.3">
      <c r="A1633" s="1">
        <v>43873</v>
      </c>
      <c r="B1633" t="s">
        <v>1595</v>
      </c>
      <c r="C1633" s="2">
        <f>IF(
    RIGHT(Table1[[#This Row],[21K Gold Price per Gram]],4)=" EGP",
    VALUE(LEFT(Table1[[#This Row],[21K Gold Price per Gram]], LEN(Table1[[#This Row],[21K Gold Price per Gram]])-4)))</f>
        <v>691.6</v>
      </c>
      <c r="I1633" s="1">
        <v>43870</v>
      </c>
      <c r="J1633" t="s">
        <v>1447</v>
      </c>
      <c r="K1633" s="6">
        <f>IF(RIGHT(Table2[[#This Row],[21K Gold Price per Gram]],4)=" USD",VALUE(LEFT(Table2[[#This Row],[21K Gold Price per Gram]],LEN(Table2[[#This Row],[21K Gold Price per Gram]])-4)))</f>
        <v>44.1</v>
      </c>
    </row>
    <row r="1634" spans="1:11" x14ac:dyDescent="0.3">
      <c r="A1634" s="1">
        <v>43872</v>
      </c>
      <c r="B1634" t="s">
        <v>1596</v>
      </c>
      <c r="C1634" s="2">
        <f>IF(
    RIGHT(Table1[[#This Row],[21K Gold Price per Gram]],4)=" EGP",
    VALUE(LEFT(Table1[[#This Row],[21K Gold Price per Gram]], LEN(Table1[[#This Row],[21K Gold Price per Gram]])-4)))</f>
        <v>692.8</v>
      </c>
      <c r="I1634" s="1">
        <v>43869</v>
      </c>
      <c r="J1634" t="s">
        <v>1447</v>
      </c>
      <c r="K1634" s="6">
        <f>IF(RIGHT(Table2[[#This Row],[21K Gold Price per Gram]],4)=" USD",VALUE(LEFT(Table2[[#This Row],[21K Gold Price per Gram]],LEN(Table2[[#This Row],[21K Gold Price per Gram]])-4)))</f>
        <v>44.1</v>
      </c>
    </row>
    <row r="1635" spans="1:11" x14ac:dyDescent="0.3">
      <c r="A1635" s="1">
        <v>43871</v>
      </c>
      <c r="B1635" t="s">
        <v>1597</v>
      </c>
      <c r="C1635" s="2">
        <f>IF(
    RIGHT(Table1[[#This Row],[21K Gold Price per Gram]],4)=" EGP",
    VALUE(LEFT(Table1[[#This Row],[21K Gold Price per Gram]], LEN(Table1[[#This Row],[21K Gold Price per Gram]])-4)))</f>
        <v>695.7</v>
      </c>
      <c r="I1635" s="1">
        <v>43868</v>
      </c>
      <c r="J1635" t="s">
        <v>1454</v>
      </c>
      <c r="K1635" s="6">
        <f>IF(RIGHT(Table2[[#This Row],[21K Gold Price per Gram]],4)=" USD",VALUE(LEFT(Table2[[#This Row],[21K Gold Price per Gram]],LEN(Table2[[#This Row],[21K Gold Price per Gram]])-4)))</f>
        <v>44.2</v>
      </c>
    </row>
    <row r="1636" spans="1:11" x14ac:dyDescent="0.3">
      <c r="A1636" s="1">
        <v>43870</v>
      </c>
      <c r="B1636" t="s">
        <v>1598</v>
      </c>
      <c r="C1636" s="2">
        <f>IF(
    RIGHT(Table1[[#This Row],[21K Gold Price per Gram]],4)=" EGP",
    VALUE(LEFT(Table1[[#This Row],[21K Gold Price per Gram]], LEN(Table1[[#This Row],[21K Gold Price per Gram]])-4)))</f>
        <v>695.9</v>
      </c>
      <c r="I1636" s="1">
        <v>43867</v>
      </c>
      <c r="J1636" t="s">
        <v>1453</v>
      </c>
      <c r="K1636" s="6">
        <f>IF(RIGHT(Table2[[#This Row],[21K Gold Price per Gram]],4)=" USD",VALUE(LEFT(Table2[[#This Row],[21K Gold Price per Gram]],LEN(Table2[[#This Row],[21K Gold Price per Gram]])-4)))</f>
        <v>44</v>
      </c>
    </row>
    <row r="1637" spans="1:11" x14ac:dyDescent="0.3">
      <c r="A1637" s="1">
        <v>43869</v>
      </c>
      <c r="B1637" t="s">
        <v>1598</v>
      </c>
      <c r="C1637" s="2">
        <f>IF(
    RIGHT(Table1[[#This Row],[21K Gold Price per Gram]],4)=" EGP",
    VALUE(LEFT(Table1[[#This Row],[21K Gold Price per Gram]], LEN(Table1[[#This Row],[21K Gold Price per Gram]])-4)))</f>
        <v>695.9</v>
      </c>
      <c r="I1637" s="1">
        <v>43866</v>
      </c>
      <c r="J1637" t="s">
        <v>1455</v>
      </c>
      <c r="K1637" s="6">
        <f>IF(RIGHT(Table2[[#This Row],[21K Gold Price per Gram]],4)=" USD",VALUE(LEFT(Table2[[#This Row],[21K Gold Price per Gram]],LEN(Table2[[#This Row],[21K Gold Price per Gram]])-4)))</f>
        <v>43.7</v>
      </c>
    </row>
    <row r="1638" spans="1:11" x14ac:dyDescent="0.3">
      <c r="A1638" s="1">
        <v>43868</v>
      </c>
      <c r="B1638" t="s">
        <v>1599</v>
      </c>
      <c r="C1638" s="2">
        <f>IF(
    RIGHT(Table1[[#This Row],[21K Gold Price per Gram]],4)=" EGP",
    VALUE(LEFT(Table1[[#This Row],[21K Gold Price per Gram]], LEN(Table1[[#This Row],[21K Gold Price per Gram]])-4)))</f>
        <v>696.7</v>
      </c>
      <c r="I1638" s="1">
        <v>43865</v>
      </c>
      <c r="J1638" t="s">
        <v>1439</v>
      </c>
      <c r="K1638" s="6">
        <f>IF(RIGHT(Table2[[#This Row],[21K Gold Price per Gram]],4)=" USD",VALUE(LEFT(Table2[[#This Row],[21K Gold Price per Gram]],LEN(Table2[[#This Row],[21K Gold Price per Gram]])-4)))</f>
        <v>43.6</v>
      </c>
    </row>
    <row r="1639" spans="1:11" x14ac:dyDescent="0.3">
      <c r="A1639" s="1">
        <v>43867</v>
      </c>
      <c r="B1639" t="s">
        <v>1600</v>
      </c>
      <c r="C1639" s="2">
        <f>IF(
    RIGHT(Table1[[#This Row],[21K Gold Price per Gram]],4)=" EGP",
    VALUE(LEFT(Table1[[#This Row],[21K Gold Price per Gram]], LEN(Table1[[#This Row],[21K Gold Price per Gram]])-4)))</f>
        <v>693.4</v>
      </c>
      <c r="I1639" s="1">
        <v>43864</v>
      </c>
      <c r="J1639" t="s">
        <v>1437</v>
      </c>
      <c r="K1639" s="6">
        <f>IF(RIGHT(Table2[[#This Row],[21K Gold Price per Gram]],4)=" USD",VALUE(LEFT(Table2[[#This Row],[21K Gold Price per Gram]],LEN(Table2[[#This Row],[21K Gold Price per Gram]])-4)))</f>
        <v>44.3</v>
      </c>
    </row>
    <row r="1640" spans="1:11" x14ac:dyDescent="0.3">
      <c r="A1640" s="1">
        <v>43866</v>
      </c>
      <c r="B1640" t="s">
        <v>1601</v>
      </c>
      <c r="C1640" s="2">
        <f>IF(
    RIGHT(Table1[[#This Row],[21K Gold Price per Gram]],4)=" EGP",
    VALUE(LEFT(Table1[[#This Row],[21K Gold Price per Gram]], LEN(Table1[[#This Row],[21K Gold Price per Gram]])-4)))</f>
        <v>690.1</v>
      </c>
      <c r="I1640" s="1">
        <v>43863</v>
      </c>
      <c r="J1640" t="s">
        <v>1456</v>
      </c>
      <c r="K1640" s="6">
        <f>IF(RIGHT(Table2[[#This Row],[21K Gold Price per Gram]],4)=" USD",VALUE(LEFT(Table2[[#This Row],[21K Gold Price per Gram]],LEN(Table2[[#This Row],[21K Gold Price per Gram]])-4)))</f>
        <v>44.7</v>
      </c>
    </row>
    <row r="1641" spans="1:11" x14ac:dyDescent="0.3">
      <c r="A1641" s="1">
        <v>43865</v>
      </c>
      <c r="B1641" t="s">
        <v>1602</v>
      </c>
      <c r="C1641" s="2">
        <f>IF(
    RIGHT(Table1[[#This Row],[21K Gold Price per Gram]],4)=" EGP",
    VALUE(LEFT(Table1[[#This Row],[21K Gold Price per Gram]], LEN(Table1[[#This Row],[21K Gold Price per Gram]])-4)))</f>
        <v>689.4</v>
      </c>
      <c r="I1641" s="1">
        <v>43862</v>
      </c>
      <c r="J1641" t="s">
        <v>1456</v>
      </c>
      <c r="K1641" s="6">
        <f>IF(RIGHT(Table2[[#This Row],[21K Gold Price per Gram]],4)=" USD",VALUE(LEFT(Table2[[#This Row],[21K Gold Price per Gram]],LEN(Table2[[#This Row],[21K Gold Price per Gram]])-4)))</f>
        <v>44.7</v>
      </c>
    </row>
    <row r="1642" spans="1:11" x14ac:dyDescent="0.3">
      <c r="A1642" s="1">
        <v>43864</v>
      </c>
      <c r="B1642" t="s">
        <v>1603</v>
      </c>
      <c r="C1642" s="2">
        <f>IF(
    RIGHT(Table1[[#This Row],[21K Gold Price per Gram]],4)=" EGP",
    VALUE(LEFT(Table1[[#This Row],[21K Gold Price per Gram]], LEN(Table1[[#This Row],[21K Gold Price per Gram]])-4)))</f>
        <v>701.3</v>
      </c>
      <c r="I1642" s="1">
        <v>43861</v>
      </c>
      <c r="J1642" t="s">
        <v>1436</v>
      </c>
      <c r="K1642" s="6">
        <f>IF(RIGHT(Table2[[#This Row],[21K Gold Price per Gram]],4)=" USD",VALUE(LEFT(Table2[[#This Row],[21K Gold Price per Gram]],LEN(Table2[[#This Row],[21K Gold Price per Gram]])-4)))</f>
        <v>44.6</v>
      </c>
    </row>
    <row r="1643" spans="1:11" x14ac:dyDescent="0.3">
      <c r="A1643" s="1">
        <v>43863</v>
      </c>
      <c r="B1643" t="s">
        <v>1604</v>
      </c>
      <c r="C1643" s="2">
        <f>IF(
    RIGHT(Table1[[#This Row],[21K Gold Price per Gram]],4)=" EGP",
    VALUE(LEFT(Table1[[#This Row],[21K Gold Price per Gram]], LEN(Table1[[#This Row],[21K Gold Price per Gram]])-4)))</f>
        <v>705.6</v>
      </c>
      <c r="I1643" s="1">
        <v>43860</v>
      </c>
      <c r="J1643" t="s">
        <v>1437</v>
      </c>
      <c r="K1643" s="6">
        <f>IF(RIGHT(Table2[[#This Row],[21K Gold Price per Gram]],4)=" USD",VALUE(LEFT(Table2[[#This Row],[21K Gold Price per Gram]],LEN(Table2[[#This Row],[21K Gold Price per Gram]])-4)))</f>
        <v>44.3</v>
      </c>
    </row>
    <row r="1644" spans="1:11" x14ac:dyDescent="0.3">
      <c r="A1644" s="1">
        <v>43862</v>
      </c>
      <c r="B1644" t="s">
        <v>1604</v>
      </c>
      <c r="C1644" s="2">
        <f>IF(
    RIGHT(Table1[[#This Row],[21K Gold Price per Gram]],4)=" EGP",
    VALUE(LEFT(Table1[[#This Row],[21K Gold Price per Gram]], LEN(Table1[[#This Row],[21K Gold Price per Gram]])-4)))</f>
        <v>705.6</v>
      </c>
      <c r="I1644" s="1">
        <v>43859</v>
      </c>
      <c r="J1644" t="s">
        <v>1437</v>
      </c>
      <c r="K1644" s="6">
        <f>IF(RIGHT(Table2[[#This Row],[21K Gold Price per Gram]],4)=" USD",VALUE(LEFT(Table2[[#This Row],[21K Gold Price per Gram]],LEN(Table2[[#This Row],[21K Gold Price per Gram]])-4)))</f>
        <v>44.3</v>
      </c>
    </row>
    <row r="1645" spans="1:11" x14ac:dyDescent="0.3">
      <c r="A1645" s="1">
        <v>43861</v>
      </c>
      <c r="B1645" t="s">
        <v>1605</v>
      </c>
      <c r="C1645" s="2">
        <f>IF(
    RIGHT(Table1[[#This Row],[21K Gold Price per Gram]],4)=" EGP",
    VALUE(LEFT(Table1[[#This Row],[21K Gold Price per Gram]], LEN(Table1[[#This Row],[21K Gold Price per Gram]])-4)))</f>
        <v>704.1</v>
      </c>
      <c r="I1645" s="1">
        <v>43858</v>
      </c>
      <c r="J1645" t="s">
        <v>1447</v>
      </c>
      <c r="K1645" s="6">
        <f>IF(RIGHT(Table2[[#This Row],[21K Gold Price per Gram]],4)=" USD",VALUE(LEFT(Table2[[#This Row],[21K Gold Price per Gram]],LEN(Table2[[#This Row],[21K Gold Price per Gram]])-4)))</f>
        <v>44.1</v>
      </c>
    </row>
    <row r="1646" spans="1:11" x14ac:dyDescent="0.3">
      <c r="A1646" s="1">
        <v>43860</v>
      </c>
      <c r="B1646" t="s">
        <v>1606</v>
      </c>
      <c r="C1646" s="2">
        <f>IF(
    RIGHT(Table1[[#This Row],[21K Gold Price per Gram]],4)=" EGP",
    VALUE(LEFT(Table1[[#This Row],[21K Gold Price per Gram]], LEN(Table1[[#This Row],[21K Gold Price per Gram]])-4)))</f>
        <v>700.2</v>
      </c>
      <c r="I1646" s="1">
        <v>43857</v>
      </c>
      <c r="J1646" t="s">
        <v>1452</v>
      </c>
      <c r="K1646" s="6">
        <f>IF(RIGHT(Table2[[#This Row],[21K Gold Price per Gram]],4)=" USD",VALUE(LEFT(Table2[[#This Row],[21K Gold Price per Gram]],LEN(Table2[[#This Row],[21K Gold Price per Gram]])-4)))</f>
        <v>44.4</v>
      </c>
    </row>
    <row r="1647" spans="1:11" x14ac:dyDescent="0.3">
      <c r="A1647" s="1">
        <v>43859</v>
      </c>
      <c r="B1647" t="s">
        <v>1607</v>
      </c>
      <c r="C1647" s="2">
        <f>IF(
    RIGHT(Table1[[#This Row],[21K Gold Price per Gram]],4)=" EGP",
    VALUE(LEFT(Table1[[#This Row],[21K Gold Price per Gram]], LEN(Table1[[#This Row],[21K Gold Price per Gram]])-4)))</f>
        <v>699.3</v>
      </c>
      <c r="I1647" s="1">
        <v>43856</v>
      </c>
      <c r="J1647" t="s">
        <v>1447</v>
      </c>
      <c r="K1647" s="6">
        <f>IF(RIGHT(Table2[[#This Row],[21K Gold Price per Gram]],4)=" USD",VALUE(LEFT(Table2[[#This Row],[21K Gold Price per Gram]],LEN(Table2[[#This Row],[21K Gold Price per Gram]])-4)))</f>
        <v>44.1</v>
      </c>
    </row>
    <row r="1648" spans="1:11" x14ac:dyDescent="0.3">
      <c r="A1648" s="1">
        <v>43858</v>
      </c>
      <c r="B1648" t="s">
        <v>1599</v>
      </c>
      <c r="C1648" s="2">
        <f>IF(
    RIGHT(Table1[[#This Row],[21K Gold Price per Gram]],4)=" EGP",
    VALUE(LEFT(Table1[[#This Row],[21K Gold Price per Gram]], LEN(Table1[[#This Row],[21K Gold Price per Gram]])-4)))</f>
        <v>696.7</v>
      </c>
      <c r="I1648" s="1">
        <v>43855</v>
      </c>
      <c r="J1648" t="s">
        <v>1447</v>
      </c>
      <c r="K1648" s="6">
        <f>IF(RIGHT(Table2[[#This Row],[21K Gold Price per Gram]],4)=" USD",VALUE(LEFT(Table2[[#This Row],[21K Gold Price per Gram]],LEN(Table2[[#This Row],[21K Gold Price per Gram]])-4)))</f>
        <v>44.1</v>
      </c>
    </row>
    <row r="1649" spans="1:11" x14ac:dyDescent="0.3">
      <c r="A1649" s="1">
        <v>43857</v>
      </c>
      <c r="B1649" t="s">
        <v>1608</v>
      </c>
      <c r="C1649" s="2">
        <f>IF(
    RIGHT(Table1[[#This Row],[21K Gold Price per Gram]],4)=" EGP",
    VALUE(LEFT(Table1[[#This Row],[21K Gold Price per Gram]], LEN(Table1[[#This Row],[21K Gold Price per Gram]])-4)))</f>
        <v>700.9</v>
      </c>
      <c r="I1649" s="1">
        <v>43854</v>
      </c>
      <c r="J1649" t="s">
        <v>1447</v>
      </c>
      <c r="K1649" s="6">
        <f>IF(RIGHT(Table2[[#This Row],[21K Gold Price per Gram]],4)=" USD",VALUE(LEFT(Table2[[#This Row],[21K Gold Price per Gram]],LEN(Table2[[#This Row],[21K Gold Price per Gram]])-4)))</f>
        <v>44.1</v>
      </c>
    </row>
    <row r="1650" spans="1:11" x14ac:dyDescent="0.3">
      <c r="A1650" s="1">
        <v>43856</v>
      </c>
      <c r="B1650" t="s">
        <v>1609</v>
      </c>
      <c r="C1650" s="2">
        <f>IF(
    RIGHT(Table1[[#This Row],[21K Gold Price per Gram]],4)=" EGP",
    VALUE(LEFT(Table1[[#This Row],[21K Gold Price per Gram]], LEN(Table1[[#This Row],[21K Gold Price per Gram]])-4)))</f>
        <v>697</v>
      </c>
      <c r="I1650" s="1">
        <v>43853</v>
      </c>
      <c r="J1650" t="s">
        <v>1457</v>
      </c>
      <c r="K1650" s="6">
        <f>IF(RIGHT(Table2[[#This Row],[21K Gold Price per Gram]],4)=" USD",VALUE(LEFT(Table2[[#This Row],[21K Gold Price per Gram]],LEN(Table2[[#This Row],[21K Gold Price per Gram]])-4)))</f>
        <v>43.9</v>
      </c>
    </row>
    <row r="1651" spans="1:11" x14ac:dyDescent="0.3">
      <c r="A1651" s="1">
        <v>43855</v>
      </c>
      <c r="B1651" t="s">
        <v>1609</v>
      </c>
      <c r="C1651" s="2">
        <f>IF(
    RIGHT(Table1[[#This Row],[21K Gold Price per Gram]],4)=" EGP",
    VALUE(LEFT(Table1[[#This Row],[21K Gold Price per Gram]], LEN(Table1[[#This Row],[21K Gold Price per Gram]])-4)))</f>
        <v>697</v>
      </c>
      <c r="I1651" s="1">
        <v>43852</v>
      </c>
      <c r="J1651" t="s">
        <v>1458</v>
      </c>
      <c r="K1651" s="6">
        <f>IF(RIGHT(Table2[[#This Row],[21K Gold Price per Gram]],4)=" USD",VALUE(LEFT(Table2[[#This Row],[21K Gold Price per Gram]],LEN(Table2[[#This Row],[21K Gold Price per Gram]])-4)))</f>
        <v>43.8</v>
      </c>
    </row>
    <row r="1652" spans="1:11" x14ac:dyDescent="0.3">
      <c r="A1652" s="1">
        <v>43854</v>
      </c>
      <c r="B1652" t="s">
        <v>1610</v>
      </c>
      <c r="C1652" s="2">
        <f>IF(
    RIGHT(Table1[[#This Row],[21K Gold Price per Gram]],4)=" EGP",
    VALUE(LEFT(Table1[[#This Row],[21K Gold Price per Gram]], LEN(Table1[[#This Row],[21K Gold Price per Gram]])-4)))</f>
        <v>697.4</v>
      </c>
      <c r="I1652" s="1">
        <v>43851</v>
      </c>
      <c r="J1652" t="s">
        <v>1455</v>
      </c>
      <c r="K1652" s="6">
        <f>IF(RIGHT(Table2[[#This Row],[21K Gold Price per Gram]],4)=" USD",VALUE(LEFT(Table2[[#This Row],[21K Gold Price per Gram]],LEN(Table2[[#This Row],[21K Gold Price per Gram]])-4)))</f>
        <v>43.7</v>
      </c>
    </row>
    <row r="1653" spans="1:11" x14ac:dyDescent="0.3">
      <c r="A1653" s="1">
        <v>43853</v>
      </c>
      <c r="B1653" t="s">
        <v>1571</v>
      </c>
      <c r="C1653" s="2">
        <f>IF(
    RIGHT(Table1[[#This Row],[21K Gold Price per Gram]],4)=" EGP",
    VALUE(LEFT(Table1[[#This Row],[21K Gold Price per Gram]], LEN(Table1[[#This Row],[21K Gold Price per Gram]])-4)))</f>
        <v>692.4</v>
      </c>
      <c r="I1653" s="1">
        <v>43850</v>
      </c>
      <c r="J1653" t="s">
        <v>1458</v>
      </c>
      <c r="K1653" s="6">
        <f>IF(RIGHT(Table2[[#This Row],[21K Gold Price per Gram]],4)=" USD",VALUE(LEFT(Table2[[#This Row],[21K Gold Price per Gram]],LEN(Table2[[#This Row],[21K Gold Price per Gram]])-4)))</f>
        <v>43.8</v>
      </c>
    </row>
    <row r="1654" spans="1:11" x14ac:dyDescent="0.3">
      <c r="A1654" s="1">
        <v>43852</v>
      </c>
      <c r="B1654" t="s">
        <v>1611</v>
      </c>
      <c r="C1654" s="2">
        <f>IF(
    RIGHT(Table1[[#This Row],[21K Gold Price per Gram]],4)=" EGP",
    VALUE(LEFT(Table1[[#This Row],[21K Gold Price per Gram]], LEN(Table1[[#This Row],[21K Gold Price per Gram]])-4)))</f>
        <v>691.4</v>
      </c>
      <c r="I1654" s="1">
        <v>43849</v>
      </c>
      <c r="J1654" t="s">
        <v>1455</v>
      </c>
      <c r="K1654" s="6">
        <f>IF(RIGHT(Table2[[#This Row],[21K Gold Price per Gram]],4)=" USD",VALUE(LEFT(Table2[[#This Row],[21K Gold Price per Gram]],LEN(Table2[[#This Row],[21K Gold Price per Gram]])-4)))</f>
        <v>43.7</v>
      </c>
    </row>
    <row r="1655" spans="1:11" x14ac:dyDescent="0.3">
      <c r="A1655" s="1">
        <v>43851</v>
      </c>
      <c r="B1655" t="s">
        <v>1612</v>
      </c>
      <c r="C1655" s="2">
        <f>IF(
    RIGHT(Table1[[#This Row],[21K Gold Price per Gram]],4)=" EGP",
    VALUE(LEFT(Table1[[#This Row],[21K Gold Price per Gram]], LEN(Table1[[#This Row],[21K Gold Price per Gram]])-4)))</f>
        <v>690.9</v>
      </c>
      <c r="I1655" s="1">
        <v>43848</v>
      </c>
      <c r="J1655" t="s">
        <v>1455</v>
      </c>
      <c r="K1655" s="6">
        <f>IF(RIGHT(Table2[[#This Row],[21K Gold Price per Gram]],4)=" USD",VALUE(LEFT(Table2[[#This Row],[21K Gold Price per Gram]],LEN(Table2[[#This Row],[21K Gold Price per Gram]])-4)))</f>
        <v>43.7</v>
      </c>
    </row>
    <row r="1656" spans="1:11" x14ac:dyDescent="0.3">
      <c r="A1656" s="1">
        <v>43850</v>
      </c>
      <c r="B1656" t="s">
        <v>1613</v>
      </c>
      <c r="C1656" s="2">
        <f>IF(
    RIGHT(Table1[[#This Row],[21K Gold Price per Gram]],4)=" EGP",
    VALUE(LEFT(Table1[[#This Row],[21K Gold Price per Gram]], LEN(Table1[[#This Row],[21K Gold Price per Gram]])-4)))</f>
        <v>692</v>
      </c>
      <c r="I1656" s="1">
        <v>43847</v>
      </c>
      <c r="J1656" t="s">
        <v>1458</v>
      </c>
      <c r="K1656" s="6">
        <f>IF(RIGHT(Table2[[#This Row],[21K Gold Price per Gram]],4)=" USD",VALUE(LEFT(Table2[[#This Row],[21K Gold Price per Gram]],LEN(Table2[[#This Row],[21K Gold Price per Gram]])-4)))</f>
        <v>43.8</v>
      </c>
    </row>
    <row r="1657" spans="1:11" x14ac:dyDescent="0.3">
      <c r="A1657" s="1">
        <v>43849</v>
      </c>
      <c r="B1657" t="s">
        <v>1614</v>
      </c>
      <c r="C1657" s="2">
        <f>IF(
    RIGHT(Table1[[#This Row],[21K Gold Price per Gram]],4)=" EGP",
    VALUE(LEFT(Table1[[#This Row],[21K Gold Price per Gram]], LEN(Table1[[#This Row],[21K Gold Price per Gram]])-4)))</f>
        <v>692.2</v>
      </c>
      <c r="I1657" s="1">
        <v>43846</v>
      </c>
      <c r="J1657" t="s">
        <v>1439</v>
      </c>
      <c r="K1657" s="6">
        <f>IF(RIGHT(Table2[[#This Row],[21K Gold Price per Gram]],4)=" USD",VALUE(LEFT(Table2[[#This Row],[21K Gold Price per Gram]],LEN(Table2[[#This Row],[21K Gold Price per Gram]])-4)))</f>
        <v>43.6</v>
      </c>
    </row>
    <row r="1658" spans="1:11" x14ac:dyDescent="0.3">
      <c r="A1658" s="1">
        <v>43848</v>
      </c>
      <c r="B1658" t="s">
        <v>1614</v>
      </c>
      <c r="C1658" s="2">
        <f>IF(
    RIGHT(Table1[[#This Row],[21K Gold Price per Gram]],4)=" EGP",
    VALUE(LEFT(Table1[[#This Row],[21K Gold Price per Gram]], LEN(Table1[[#This Row],[21K Gold Price per Gram]])-4)))</f>
        <v>692.2</v>
      </c>
      <c r="I1658" s="1">
        <v>43845</v>
      </c>
      <c r="J1658" t="s">
        <v>1455</v>
      </c>
      <c r="K1658" s="6">
        <f>IF(RIGHT(Table2[[#This Row],[21K Gold Price per Gram]],4)=" USD",VALUE(LEFT(Table2[[#This Row],[21K Gold Price per Gram]],LEN(Table2[[#This Row],[21K Gold Price per Gram]])-4)))</f>
        <v>43.7</v>
      </c>
    </row>
    <row r="1659" spans="1:11" x14ac:dyDescent="0.3">
      <c r="A1659" s="1">
        <v>43847</v>
      </c>
      <c r="B1659" t="s">
        <v>1615</v>
      </c>
      <c r="C1659" s="2">
        <f>IF(
    RIGHT(Table1[[#This Row],[21K Gold Price per Gram]],4)=" EGP",
    VALUE(LEFT(Table1[[#This Row],[21K Gold Price per Gram]], LEN(Table1[[#This Row],[21K Gold Price per Gram]])-4)))</f>
        <v>693.8</v>
      </c>
      <c r="I1659" s="1">
        <v>43844</v>
      </c>
      <c r="J1659" t="s">
        <v>1459</v>
      </c>
      <c r="K1659" s="6">
        <f>IF(RIGHT(Table2[[#This Row],[21K Gold Price per Gram]],4)=" USD",VALUE(LEFT(Table2[[#This Row],[21K Gold Price per Gram]],LEN(Table2[[#This Row],[21K Gold Price per Gram]])-4)))</f>
        <v>43.4</v>
      </c>
    </row>
    <row r="1660" spans="1:11" x14ac:dyDescent="0.3">
      <c r="A1660" s="1">
        <v>43846</v>
      </c>
      <c r="B1660" t="s">
        <v>1616</v>
      </c>
      <c r="C1660" s="2">
        <f>IF(
    RIGHT(Table1[[#This Row],[21K Gold Price per Gram]],4)=" EGP",
    VALUE(LEFT(Table1[[#This Row],[21K Gold Price per Gram]], LEN(Table1[[#This Row],[21K Gold Price per Gram]])-4)))</f>
        <v>690</v>
      </c>
      <c r="I1660" s="1">
        <v>43843</v>
      </c>
      <c r="J1660" t="s">
        <v>1460</v>
      </c>
      <c r="K1660" s="6">
        <f>IF(RIGHT(Table2[[#This Row],[21K Gold Price per Gram]],4)=" USD",VALUE(LEFT(Table2[[#This Row],[21K Gold Price per Gram]],LEN(Table2[[#This Row],[21K Gold Price per Gram]])-4)))</f>
        <v>43.5</v>
      </c>
    </row>
    <row r="1661" spans="1:11" x14ac:dyDescent="0.3">
      <c r="A1661" s="1">
        <v>43845</v>
      </c>
      <c r="B1661" t="s">
        <v>1617</v>
      </c>
      <c r="C1661" s="2">
        <f>IF(
    RIGHT(Table1[[#This Row],[21K Gold Price per Gram]],4)=" EGP",
    VALUE(LEFT(Table1[[#This Row],[21K Gold Price per Gram]], LEN(Table1[[#This Row],[21K Gold Price per Gram]])-4)))</f>
        <v>692.5</v>
      </c>
      <c r="I1661" s="1">
        <v>43842</v>
      </c>
      <c r="J1661" t="s">
        <v>1457</v>
      </c>
      <c r="K1661" s="6">
        <f>IF(RIGHT(Table2[[#This Row],[21K Gold Price per Gram]],4)=" USD",VALUE(LEFT(Table2[[#This Row],[21K Gold Price per Gram]],LEN(Table2[[#This Row],[21K Gold Price per Gram]])-4)))</f>
        <v>43.9</v>
      </c>
    </row>
    <row r="1662" spans="1:11" x14ac:dyDescent="0.3">
      <c r="A1662" s="1">
        <v>43844</v>
      </c>
      <c r="B1662" t="s">
        <v>1618</v>
      </c>
      <c r="C1662" s="2">
        <f>IF(
    RIGHT(Table1[[#This Row],[21K Gold Price per Gram]],4)=" EGP",
    VALUE(LEFT(Table1[[#This Row],[21K Gold Price per Gram]], LEN(Table1[[#This Row],[21K Gold Price per Gram]])-4)))</f>
        <v>689.6</v>
      </c>
      <c r="I1662" s="1">
        <v>43841</v>
      </c>
      <c r="J1662" t="s">
        <v>1457</v>
      </c>
      <c r="K1662" s="6">
        <f>IF(RIGHT(Table2[[#This Row],[21K Gold Price per Gram]],4)=" USD",VALUE(LEFT(Table2[[#This Row],[21K Gold Price per Gram]],LEN(Table2[[#This Row],[21K Gold Price per Gram]])-4)))</f>
        <v>43.9</v>
      </c>
    </row>
    <row r="1663" spans="1:11" x14ac:dyDescent="0.3">
      <c r="A1663" s="1">
        <v>43843</v>
      </c>
      <c r="B1663" t="s">
        <v>1619</v>
      </c>
      <c r="C1663" s="2">
        <f>IF(
    RIGHT(Table1[[#This Row],[21K Gold Price per Gram]],4)=" EGP",
    VALUE(LEFT(Table1[[#This Row],[21K Gold Price per Gram]], LEN(Table1[[#This Row],[21K Gold Price per Gram]])-4)))</f>
        <v>693.6</v>
      </c>
      <c r="I1663" s="1">
        <v>43840</v>
      </c>
      <c r="J1663" t="s">
        <v>1458</v>
      </c>
      <c r="K1663" s="6">
        <f>IF(RIGHT(Table2[[#This Row],[21K Gold Price per Gram]],4)=" USD",VALUE(LEFT(Table2[[#This Row],[21K Gold Price per Gram]],LEN(Table2[[#This Row],[21K Gold Price per Gram]])-4)))</f>
        <v>43.8</v>
      </c>
    </row>
    <row r="1664" spans="1:11" x14ac:dyDescent="0.3">
      <c r="A1664" s="1">
        <v>43842</v>
      </c>
      <c r="B1664" t="s">
        <v>1620</v>
      </c>
      <c r="C1664" s="2">
        <f>IF(
    RIGHT(Table1[[#This Row],[21K Gold Price per Gram]],4)=" EGP",
    VALUE(LEFT(Table1[[#This Row],[21K Gold Price per Gram]], LEN(Table1[[#This Row],[21K Gold Price per Gram]])-4)))</f>
        <v>700.4</v>
      </c>
      <c r="I1664" s="1">
        <v>43839</v>
      </c>
      <c r="J1664" t="s">
        <v>1439</v>
      </c>
      <c r="K1664" s="6">
        <f>IF(RIGHT(Table2[[#This Row],[21K Gold Price per Gram]],4)=" USD",VALUE(LEFT(Table2[[#This Row],[21K Gold Price per Gram]],LEN(Table2[[#This Row],[21K Gold Price per Gram]])-4)))</f>
        <v>43.6</v>
      </c>
    </row>
    <row r="1665" spans="1:11" x14ac:dyDescent="0.3">
      <c r="A1665" s="1">
        <v>43841</v>
      </c>
      <c r="B1665" t="s">
        <v>1621</v>
      </c>
      <c r="C1665" s="2">
        <f>IF(
    RIGHT(Table1[[#This Row],[21K Gold Price per Gram]],4)=" EGP",
    VALUE(LEFT(Table1[[#This Row],[21K Gold Price per Gram]], LEN(Table1[[#This Row],[21K Gold Price per Gram]])-4)))</f>
        <v>702.2</v>
      </c>
      <c r="I1665" s="1">
        <v>43838</v>
      </c>
      <c r="J1665" t="s">
        <v>1455</v>
      </c>
      <c r="K1665" s="6">
        <f>IF(RIGHT(Table2[[#This Row],[21K Gold Price per Gram]],4)=" USD",VALUE(LEFT(Table2[[#This Row],[21K Gold Price per Gram]],LEN(Table2[[#This Row],[21K Gold Price per Gram]])-4)))</f>
        <v>43.7</v>
      </c>
    </row>
    <row r="1666" spans="1:11" x14ac:dyDescent="0.3">
      <c r="A1666" s="1">
        <v>43840</v>
      </c>
      <c r="B1666" t="s">
        <v>1622</v>
      </c>
      <c r="C1666" s="2">
        <f>IF(
    RIGHT(Table1[[#This Row],[21K Gold Price per Gram]],4)=" EGP",
    VALUE(LEFT(Table1[[#This Row],[21K Gold Price per Gram]], LEN(Table1[[#This Row],[21K Gold Price per Gram]])-4)))</f>
        <v>700.6</v>
      </c>
      <c r="I1666" s="1">
        <v>43837</v>
      </c>
      <c r="J1666" t="s">
        <v>1447</v>
      </c>
      <c r="K1666" s="6">
        <f>IF(RIGHT(Table2[[#This Row],[21K Gold Price per Gram]],4)=" USD",VALUE(LEFT(Table2[[#This Row],[21K Gold Price per Gram]],LEN(Table2[[#This Row],[21K Gold Price per Gram]])-4)))</f>
        <v>44.1</v>
      </c>
    </row>
    <row r="1667" spans="1:11" x14ac:dyDescent="0.3">
      <c r="A1667" s="1">
        <v>43839</v>
      </c>
      <c r="B1667" t="s">
        <v>1623</v>
      </c>
      <c r="C1667" s="2">
        <f>IF(
    RIGHT(Table1[[#This Row],[21K Gold Price per Gram]],4)=" EGP",
    VALUE(LEFT(Table1[[#This Row],[21K Gold Price per Gram]], LEN(Table1[[#This Row],[21K Gold Price per Gram]])-4)))</f>
        <v>697.7</v>
      </c>
      <c r="I1667" s="1">
        <v>43836</v>
      </c>
      <c r="J1667" t="s">
        <v>1457</v>
      </c>
      <c r="K1667" s="6">
        <f>IF(RIGHT(Table2[[#This Row],[21K Gold Price per Gram]],4)=" USD",VALUE(LEFT(Table2[[#This Row],[21K Gold Price per Gram]],LEN(Table2[[#This Row],[21K Gold Price per Gram]])-4)))</f>
        <v>43.9</v>
      </c>
    </row>
    <row r="1668" spans="1:11" x14ac:dyDescent="0.3">
      <c r="A1668" s="1">
        <v>43838</v>
      </c>
      <c r="B1668" t="s">
        <v>1624</v>
      </c>
      <c r="C1668" s="2">
        <f>IF(
    RIGHT(Table1[[#This Row],[21K Gold Price per Gram]],4)=" EGP",
    VALUE(LEFT(Table1[[#This Row],[21K Gold Price per Gram]], LEN(Table1[[#This Row],[21K Gold Price per Gram]])-4)))</f>
        <v>700</v>
      </c>
      <c r="I1668" s="1">
        <v>43835</v>
      </c>
      <c r="J1668" t="s">
        <v>1439</v>
      </c>
      <c r="K1668" s="6">
        <f>IF(RIGHT(Table2[[#This Row],[21K Gold Price per Gram]],4)=" USD",VALUE(LEFT(Table2[[#This Row],[21K Gold Price per Gram]],LEN(Table2[[#This Row],[21K Gold Price per Gram]])-4)))</f>
        <v>43.6</v>
      </c>
    </row>
    <row r="1669" spans="1:11" x14ac:dyDescent="0.3">
      <c r="A1669" s="1">
        <v>43837</v>
      </c>
      <c r="B1669" t="s">
        <v>1625</v>
      </c>
      <c r="C1669" s="2">
        <f>IF(
    RIGHT(Table1[[#This Row],[21K Gold Price per Gram]],4)=" EGP",
    VALUE(LEFT(Table1[[#This Row],[21K Gold Price per Gram]], LEN(Table1[[#This Row],[21K Gold Price per Gram]])-4)))</f>
        <v>709.2</v>
      </c>
      <c r="I1669" s="1">
        <v>43834</v>
      </c>
      <c r="J1669" t="s">
        <v>1439</v>
      </c>
      <c r="K1669" s="6">
        <f>IF(RIGHT(Table2[[#This Row],[21K Gold Price per Gram]],4)=" USD",VALUE(LEFT(Table2[[#This Row],[21K Gold Price per Gram]],LEN(Table2[[#This Row],[21K Gold Price per Gram]])-4)))</f>
        <v>43.6</v>
      </c>
    </row>
    <row r="1670" spans="1:11" x14ac:dyDescent="0.3">
      <c r="A1670" s="1">
        <v>43836</v>
      </c>
      <c r="B1670" t="s">
        <v>1626</v>
      </c>
      <c r="C1670" s="2">
        <f>IF(
    RIGHT(Table1[[#This Row],[21K Gold Price per Gram]],4)=" EGP",
    VALUE(LEFT(Table1[[#This Row],[21K Gold Price per Gram]], LEN(Table1[[#This Row],[21K Gold Price per Gram]])-4)))</f>
        <v>706.2</v>
      </c>
      <c r="I1670" s="1">
        <v>43833</v>
      </c>
      <c r="J1670" t="s">
        <v>1460</v>
      </c>
      <c r="K1670" s="6">
        <f>IF(RIGHT(Table2[[#This Row],[21K Gold Price per Gram]],4)=" USD",VALUE(LEFT(Table2[[#This Row],[21K Gold Price per Gram]],LEN(Table2[[#This Row],[21K Gold Price per Gram]])-4)))</f>
        <v>43.5</v>
      </c>
    </row>
    <row r="1671" spans="1:11" x14ac:dyDescent="0.3">
      <c r="A1671" s="1">
        <v>43835</v>
      </c>
      <c r="B1671" t="s">
        <v>1627</v>
      </c>
      <c r="C1671" s="2">
        <f>IF(
    RIGHT(Table1[[#This Row],[21K Gold Price per Gram]],4)=" EGP",
    VALUE(LEFT(Table1[[#This Row],[21K Gold Price per Gram]], LEN(Table1[[#This Row],[21K Gold Price per Gram]])-4)))</f>
        <v>698.7</v>
      </c>
      <c r="I1671" s="1">
        <v>43832</v>
      </c>
      <c r="J1671" t="s">
        <v>1444</v>
      </c>
      <c r="K1671" s="6">
        <f>IF(RIGHT(Table2[[#This Row],[21K Gold Price per Gram]],4)=" USD",VALUE(LEFT(Table2[[#This Row],[21K Gold Price per Gram]],LEN(Table2[[#This Row],[21K Gold Price per Gram]])-4)))</f>
        <v>42.9</v>
      </c>
    </row>
    <row r="1672" spans="1:11" x14ac:dyDescent="0.3">
      <c r="A1672" s="1">
        <v>43834</v>
      </c>
      <c r="B1672" t="s">
        <v>1627</v>
      </c>
      <c r="C1672" s="2">
        <f>IF(
    RIGHT(Table1[[#This Row],[21K Gold Price per Gram]],4)=" EGP",
    VALUE(LEFT(Table1[[#This Row],[21K Gold Price per Gram]], LEN(Table1[[#This Row],[21K Gold Price per Gram]])-4)))</f>
        <v>698.7</v>
      </c>
      <c r="I1672" s="1">
        <v>43831</v>
      </c>
      <c r="J1672" t="s">
        <v>1461</v>
      </c>
      <c r="K1672" s="6">
        <f>IF(RIGHT(Table2[[#This Row],[21K Gold Price per Gram]],4)=" USD",VALUE(LEFT(Table2[[#This Row],[21K Gold Price per Gram]],LEN(Table2[[#This Row],[21K Gold Price per Gram]])-4)))</f>
        <v>42.7</v>
      </c>
    </row>
    <row r="1673" spans="1:11" x14ac:dyDescent="0.3">
      <c r="A1673" s="1">
        <v>43833</v>
      </c>
      <c r="B1673" t="s">
        <v>1628</v>
      </c>
      <c r="C1673" s="2">
        <f>IF(
    RIGHT(Table1[[#This Row],[21K Gold Price per Gram]],4)=" EGP",
    VALUE(LEFT(Table1[[#This Row],[21K Gold Price per Gram]], LEN(Table1[[#This Row],[21K Gold Price per Gram]])-4)))</f>
        <v>697.3</v>
      </c>
      <c r="I1673" s="1">
        <v>43830</v>
      </c>
      <c r="J1673" t="s">
        <v>1461</v>
      </c>
      <c r="K1673" s="6">
        <f>IF(RIGHT(Table2[[#This Row],[21K Gold Price per Gram]],4)=" USD",VALUE(LEFT(Table2[[#This Row],[21K Gold Price per Gram]],LEN(Table2[[#This Row],[21K Gold Price per Gram]])-4)))</f>
        <v>42.7</v>
      </c>
    </row>
    <row r="1674" spans="1:11" x14ac:dyDescent="0.3">
      <c r="A1674" s="1">
        <v>43832</v>
      </c>
      <c r="B1674" t="s">
        <v>1629</v>
      </c>
      <c r="C1674" s="2">
        <f>IF(
    RIGHT(Table1[[#This Row],[21K Gold Price per Gram]],4)=" EGP",
    VALUE(LEFT(Table1[[#This Row],[21K Gold Price per Gram]], LEN(Table1[[#This Row],[21K Gold Price per Gram]])-4)))</f>
        <v>688</v>
      </c>
      <c r="I1674" s="1">
        <v>43829</v>
      </c>
      <c r="J1674" t="s">
        <v>1446</v>
      </c>
      <c r="K1674" s="6">
        <f>IF(RIGHT(Table2[[#This Row],[21K Gold Price per Gram]],4)=" USD",VALUE(LEFT(Table2[[#This Row],[21K Gold Price per Gram]],LEN(Table2[[#This Row],[21K Gold Price per Gram]])-4)))</f>
        <v>42.6</v>
      </c>
    </row>
    <row r="1675" spans="1:11" x14ac:dyDescent="0.3">
      <c r="A1675" s="1">
        <v>43831</v>
      </c>
      <c r="B1675" t="s">
        <v>1630</v>
      </c>
      <c r="C1675" s="2">
        <f>IF(
    RIGHT(Table1[[#This Row],[21K Gold Price per Gram]],4)=" EGP",
    VALUE(LEFT(Table1[[#This Row],[21K Gold Price per Gram]], LEN(Table1[[#This Row],[21K Gold Price per Gram]])-4)))</f>
        <v>685.4</v>
      </c>
      <c r="I1675" s="1">
        <v>43828</v>
      </c>
      <c r="J1675" t="s">
        <v>1462</v>
      </c>
      <c r="K1675" s="6">
        <f>IF(RIGHT(Table2[[#This Row],[21K Gold Price per Gram]],4)=" USD",VALUE(LEFT(Table2[[#This Row],[21K Gold Price per Gram]],LEN(Table2[[#This Row],[21K Gold Price per Gram]])-4)))</f>
        <v>42.4</v>
      </c>
    </row>
    <row r="1676" spans="1:11" x14ac:dyDescent="0.3">
      <c r="A1676" s="1">
        <v>43830</v>
      </c>
      <c r="B1676" t="s">
        <v>1630</v>
      </c>
      <c r="C1676" s="2">
        <f>IF(
    RIGHT(Table1[[#This Row],[21K Gold Price per Gram]],4)=" EGP",
    VALUE(LEFT(Table1[[#This Row],[21K Gold Price per Gram]], LEN(Table1[[#This Row],[21K Gold Price per Gram]])-4)))</f>
        <v>685.4</v>
      </c>
      <c r="I1676" s="1">
        <v>43827</v>
      </c>
      <c r="J1676" t="s">
        <v>1462</v>
      </c>
      <c r="K1676" s="6">
        <f>IF(RIGHT(Table2[[#This Row],[21K Gold Price per Gram]],4)=" USD",VALUE(LEFT(Table2[[#This Row],[21K Gold Price per Gram]],LEN(Table2[[#This Row],[21K Gold Price per Gram]])-4)))</f>
        <v>42.4</v>
      </c>
    </row>
    <row r="1677" spans="1:11" x14ac:dyDescent="0.3">
      <c r="A1677" s="1">
        <v>43829</v>
      </c>
      <c r="B1677" t="s">
        <v>1631</v>
      </c>
      <c r="C1677" s="2">
        <f>IF(
    RIGHT(Table1[[#This Row],[21K Gold Price per Gram]],4)=" EGP",
    VALUE(LEFT(Table1[[#This Row],[21K Gold Price per Gram]], LEN(Table1[[#This Row],[21K Gold Price per Gram]])-4)))</f>
        <v>683.2</v>
      </c>
      <c r="I1677" s="1">
        <v>43826</v>
      </c>
      <c r="J1677" t="s">
        <v>1463</v>
      </c>
      <c r="K1677" s="6">
        <f>IF(RIGHT(Table2[[#This Row],[21K Gold Price per Gram]],4)=" USD",VALUE(LEFT(Table2[[#This Row],[21K Gold Price per Gram]],LEN(Table2[[#This Row],[21K Gold Price per Gram]])-4)))</f>
        <v>42.5</v>
      </c>
    </row>
    <row r="1678" spans="1:11" x14ac:dyDescent="0.3">
      <c r="A1678" s="1">
        <v>43828</v>
      </c>
      <c r="B1678" t="s">
        <v>1632</v>
      </c>
      <c r="C1678" s="2">
        <f>IF(
    RIGHT(Table1[[#This Row],[21K Gold Price per Gram]],4)=" EGP",
    VALUE(LEFT(Table1[[#This Row],[21K Gold Price per Gram]], LEN(Table1[[#This Row],[21K Gold Price per Gram]])-4)))</f>
        <v>680.7</v>
      </c>
      <c r="I1678" s="1">
        <v>43825</v>
      </c>
      <c r="J1678" t="s">
        <v>1462</v>
      </c>
      <c r="K1678" s="6">
        <f>IF(RIGHT(Table2[[#This Row],[21K Gold Price per Gram]],4)=" USD",VALUE(LEFT(Table2[[#This Row],[21K Gold Price per Gram]],LEN(Table2[[#This Row],[21K Gold Price per Gram]])-4)))</f>
        <v>42.4</v>
      </c>
    </row>
    <row r="1679" spans="1:11" x14ac:dyDescent="0.3">
      <c r="A1679" s="1">
        <v>43827</v>
      </c>
      <c r="B1679" t="s">
        <v>1632</v>
      </c>
      <c r="C1679" s="2">
        <f>IF(
    RIGHT(Table1[[#This Row],[21K Gold Price per Gram]],4)=" EGP",
    VALUE(LEFT(Table1[[#This Row],[21K Gold Price per Gram]], LEN(Table1[[#This Row],[21K Gold Price per Gram]])-4)))</f>
        <v>680.7</v>
      </c>
      <c r="I1679" s="1">
        <v>43824</v>
      </c>
      <c r="J1679" t="s">
        <v>1440</v>
      </c>
      <c r="K1679" s="6">
        <f>IF(RIGHT(Table2[[#This Row],[21K Gold Price per Gram]],4)=" USD",VALUE(LEFT(Table2[[#This Row],[21K Gold Price per Gram]],LEN(Table2[[#This Row],[21K Gold Price per Gram]])-4)))</f>
        <v>42.1</v>
      </c>
    </row>
    <row r="1680" spans="1:11" x14ac:dyDescent="0.3">
      <c r="A1680" s="1">
        <v>43826</v>
      </c>
      <c r="B1680" t="s">
        <v>1633</v>
      </c>
      <c r="C1680" s="2">
        <f>IF(
    RIGHT(Table1[[#This Row],[21K Gold Price per Gram]],4)=" EGP",
    VALUE(LEFT(Table1[[#This Row],[21K Gold Price per Gram]], LEN(Table1[[#This Row],[21K Gold Price per Gram]])-4)))</f>
        <v>681.1</v>
      </c>
      <c r="I1680" s="1">
        <v>43823</v>
      </c>
      <c r="J1680" t="s">
        <v>1440</v>
      </c>
      <c r="K1680" s="6">
        <f>IF(RIGHT(Table2[[#This Row],[21K Gold Price per Gram]],4)=" USD",VALUE(LEFT(Table2[[#This Row],[21K Gold Price per Gram]],LEN(Table2[[#This Row],[21K Gold Price per Gram]])-4)))</f>
        <v>42.1</v>
      </c>
    </row>
    <row r="1681" spans="1:11" x14ac:dyDescent="0.3">
      <c r="A1681" s="1">
        <v>43825</v>
      </c>
      <c r="B1681" t="s">
        <v>1634</v>
      </c>
      <c r="C1681" s="2">
        <f>IF(
    RIGHT(Table1[[#This Row],[21K Gold Price per Gram]],4)=" EGP",
    VALUE(LEFT(Table1[[#This Row],[21K Gold Price per Gram]], LEN(Table1[[#This Row],[21K Gold Price per Gram]])-4)))</f>
        <v>680.2</v>
      </c>
      <c r="I1681" s="1">
        <v>43822</v>
      </c>
      <c r="J1681" t="s">
        <v>1464</v>
      </c>
      <c r="K1681" s="6">
        <f>IF(RIGHT(Table2[[#This Row],[21K Gold Price per Gram]],4)=" USD",VALUE(LEFT(Table2[[#This Row],[21K Gold Price per Gram]],LEN(Table2[[#This Row],[21K Gold Price per Gram]])-4)))</f>
        <v>41.7</v>
      </c>
    </row>
    <row r="1682" spans="1:11" x14ac:dyDescent="0.3">
      <c r="A1682" s="1">
        <v>43824</v>
      </c>
      <c r="B1682" t="s">
        <v>1635</v>
      </c>
      <c r="C1682" s="2">
        <f>IF(
    RIGHT(Table1[[#This Row],[21K Gold Price per Gram]],4)=" EGP",
    VALUE(LEFT(Table1[[#This Row],[21K Gold Price per Gram]], LEN(Table1[[#This Row],[21K Gold Price per Gram]])-4)))</f>
        <v>663.9</v>
      </c>
      <c r="I1682" s="1">
        <v>43821</v>
      </c>
      <c r="J1682" t="s">
        <v>1465</v>
      </c>
      <c r="K1682" s="6">
        <f>IF(RIGHT(Table2[[#This Row],[21K Gold Price per Gram]],4)=" USD",VALUE(LEFT(Table2[[#This Row],[21K Gold Price per Gram]],LEN(Table2[[#This Row],[21K Gold Price per Gram]])-4)))</f>
        <v>41.5</v>
      </c>
    </row>
    <row r="1683" spans="1:11" x14ac:dyDescent="0.3">
      <c r="A1683" s="1">
        <v>43823</v>
      </c>
      <c r="B1683" t="s">
        <v>1636</v>
      </c>
      <c r="C1683" s="2">
        <f>IF(
    RIGHT(Table1[[#This Row],[21K Gold Price per Gram]],4)=" EGP",
    VALUE(LEFT(Table1[[#This Row],[21K Gold Price per Gram]], LEN(Table1[[#This Row],[21K Gold Price per Gram]])-4)))</f>
        <v>676</v>
      </c>
      <c r="I1683" s="1">
        <v>43820</v>
      </c>
      <c r="J1683" t="s">
        <v>1465</v>
      </c>
      <c r="K1683" s="6">
        <f>IF(RIGHT(Table2[[#This Row],[21K Gold Price per Gram]],4)=" USD",VALUE(LEFT(Table2[[#This Row],[21K Gold Price per Gram]],LEN(Table2[[#This Row],[21K Gold Price per Gram]])-4)))</f>
        <v>41.5</v>
      </c>
    </row>
    <row r="1684" spans="1:11" x14ac:dyDescent="0.3">
      <c r="A1684" s="1">
        <v>43822</v>
      </c>
      <c r="B1684" t="s">
        <v>1637</v>
      </c>
      <c r="C1684" s="2">
        <f>IF(
    RIGHT(Table1[[#This Row],[21K Gold Price per Gram]],4)=" EGP",
    VALUE(LEFT(Table1[[#This Row],[21K Gold Price per Gram]], LEN(Table1[[#This Row],[21K Gold Price per Gram]])-4)))</f>
        <v>670.3</v>
      </c>
      <c r="I1684" s="1">
        <v>43819</v>
      </c>
      <c r="J1684" t="s">
        <v>1465</v>
      </c>
      <c r="K1684" s="6">
        <f>IF(RIGHT(Table2[[#This Row],[21K Gold Price per Gram]],4)=" USD",VALUE(LEFT(Table2[[#This Row],[21K Gold Price per Gram]],LEN(Table2[[#This Row],[21K Gold Price per Gram]])-4)))</f>
        <v>41.5</v>
      </c>
    </row>
    <row r="1685" spans="1:11" x14ac:dyDescent="0.3">
      <c r="A1685" s="1">
        <v>43821</v>
      </c>
      <c r="B1685" t="s">
        <v>1638</v>
      </c>
      <c r="C1685" s="2">
        <f>IF(
    RIGHT(Table1[[#This Row],[21K Gold Price per Gram]],4)=" EGP",
    VALUE(LEFT(Table1[[#This Row],[21K Gold Price per Gram]], LEN(Table1[[#This Row],[21K Gold Price per Gram]])-4)))</f>
        <v>665.9</v>
      </c>
      <c r="I1685" s="1">
        <v>43818</v>
      </c>
      <c r="J1685" t="s">
        <v>1466</v>
      </c>
      <c r="K1685" s="6">
        <f>IF(RIGHT(Table2[[#This Row],[21K Gold Price per Gram]],4)=" USD",VALUE(LEFT(Table2[[#This Row],[21K Gold Price per Gram]],LEN(Table2[[#This Row],[21K Gold Price per Gram]])-4)))</f>
        <v>41.6</v>
      </c>
    </row>
    <row r="1686" spans="1:11" x14ac:dyDescent="0.3">
      <c r="A1686" s="1">
        <v>43820</v>
      </c>
      <c r="B1686" t="s">
        <v>1638</v>
      </c>
      <c r="C1686" s="2">
        <f>IF(
    RIGHT(Table1[[#This Row],[21K Gold Price per Gram]],4)=" EGP",
    VALUE(LEFT(Table1[[#This Row],[21K Gold Price per Gram]], LEN(Table1[[#This Row],[21K Gold Price per Gram]])-4)))</f>
        <v>665.9</v>
      </c>
      <c r="I1686" s="1">
        <v>43817</v>
      </c>
      <c r="J1686" t="s">
        <v>1467</v>
      </c>
      <c r="K1686" s="6">
        <f>IF(RIGHT(Table2[[#This Row],[21K Gold Price per Gram]],4)=" USD",VALUE(LEFT(Table2[[#This Row],[21K Gold Price per Gram]],LEN(Table2[[#This Row],[21K Gold Price per Gram]])-4)))</f>
        <v>41.4</v>
      </c>
    </row>
    <row r="1687" spans="1:11" x14ac:dyDescent="0.3">
      <c r="A1687" s="1">
        <v>43819</v>
      </c>
      <c r="B1687" t="s">
        <v>1639</v>
      </c>
      <c r="C1687" s="2">
        <f>IF(
    RIGHT(Table1[[#This Row],[21K Gold Price per Gram]],4)=" EGP",
    VALUE(LEFT(Table1[[#This Row],[21K Gold Price per Gram]], LEN(Table1[[#This Row],[21K Gold Price per Gram]])-4)))</f>
        <v>666.4</v>
      </c>
      <c r="I1687" s="1">
        <v>43816</v>
      </c>
      <c r="J1687" t="s">
        <v>1467</v>
      </c>
      <c r="K1687" s="6">
        <f>IF(RIGHT(Table2[[#This Row],[21K Gold Price per Gram]],4)=" USD",VALUE(LEFT(Table2[[#This Row],[21K Gold Price per Gram]],LEN(Table2[[#This Row],[21K Gold Price per Gram]])-4)))</f>
        <v>41.4</v>
      </c>
    </row>
    <row r="1688" spans="1:11" x14ac:dyDescent="0.3">
      <c r="A1688" s="1">
        <v>43818</v>
      </c>
      <c r="B1688" t="s">
        <v>1640</v>
      </c>
      <c r="C1688" s="2">
        <f>IF(
    RIGHT(Table1[[#This Row],[21K Gold Price per Gram]],4)=" EGP",
    VALUE(LEFT(Table1[[#This Row],[21K Gold Price per Gram]], LEN(Table1[[#This Row],[21K Gold Price per Gram]])-4)))</f>
        <v>666.9</v>
      </c>
      <c r="I1688" s="1">
        <v>43815</v>
      </c>
      <c r="J1688" t="s">
        <v>1465</v>
      </c>
      <c r="K1688" s="6">
        <f>IF(RIGHT(Table2[[#This Row],[21K Gold Price per Gram]],4)=" USD",VALUE(LEFT(Table2[[#This Row],[21K Gold Price per Gram]],LEN(Table2[[#This Row],[21K Gold Price per Gram]])-4)))</f>
        <v>41.5</v>
      </c>
    </row>
    <row r="1689" spans="1:11" x14ac:dyDescent="0.3">
      <c r="A1689" s="1">
        <v>43817</v>
      </c>
      <c r="B1689" t="s">
        <v>1641</v>
      </c>
      <c r="C1689" s="2">
        <f>IF(
    RIGHT(Table1[[#This Row],[21K Gold Price per Gram]],4)=" EGP",
    VALUE(LEFT(Table1[[#This Row],[21K Gold Price per Gram]], LEN(Table1[[#This Row],[21K Gold Price per Gram]])-4)))</f>
        <v>665.3</v>
      </c>
      <c r="I1689" s="1">
        <v>43814</v>
      </c>
      <c r="J1689" t="s">
        <v>1467</v>
      </c>
      <c r="K1689" s="6">
        <f>IF(RIGHT(Table2[[#This Row],[21K Gold Price per Gram]],4)=" USD",VALUE(LEFT(Table2[[#This Row],[21K Gold Price per Gram]],LEN(Table2[[#This Row],[21K Gold Price per Gram]])-4)))</f>
        <v>41.4</v>
      </c>
    </row>
    <row r="1690" spans="1:11" x14ac:dyDescent="0.3">
      <c r="A1690" s="1">
        <v>43816</v>
      </c>
      <c r="B1690" t="s">
        <v>1642</v>
      </c>
      <c r="C1690" s="2">
        <f>IF(
    RIGHT(Table1[[#This Row],[21K Gold Price per Gram]],4)=" EGP",
    VALUE(LEFT(Table1[[#This Row],[21K Gold Price per Gram]], LEN(Table1[[#This Row],[21K Gold Price per Gram]])-4)))</f>
        <v>664.3</v>
      </c>
      <c r="I1690" s="1">
        <v>43813</v>
      </c>
      <c r="J1690" t="s">
        <v>1467</v>
      </c>
      <c r="K1690" s="6">
        <f>IF(RIGHT(Table2[[#This Row],[21K Gold Price per Gram]],4)=" USD",VALUE(LEFT(Table2[[#This Row],[21K Gold Price per Gram]],LEN(Table2[[#This Row],[21K Gold Price per Gram]])-4)))</f>
        <v>41.4</v>
      </c>
    </row>
    <row r="1691" spans="1:11" x14ac:dyDescent="0.3">
      <c r="A1691" s="1">
        <v>43815</v>
      </c>
      <c r="B1691" t="s">
        <v>1643</v>
      </c>
      <c r="C1691" s="2">
        <f>IF(
    RIGHT(Table1[[#This Row],[21K Gold Price per Gram]],4)=" EGP",
    VALUE(LEFT(Table1[[#This Row],[21K Gold Price per Gram]], LEN(Table1[[#This Row],[21K Gold Price per Gram]])-4)))</f>
        <v>665.1</v>
      </c>
      <c r="I1691" s="1">
        <v>43812</v>
      </c>
      <c r="J1691" t="s">
        <v>1465</v>
      </c>
      <c r="K1691" s="6">
        <f>IF(RIGHT(Table2[[#This Row],[21K Gold Price per Gram]],4)=" USD",VALUE(LEFT(Table2[[#This Row],[21K Gold Price per Gram]],LEN(Table2[[#This Row],[21K Gold Price per Gram]])-4)))</f>
        <v>41.5</v>
      </c>
    </row>
    <row r="1692" spans="1:11" x14ac:dyDescent="0.3">
      <c r="A1692" s="1">
        <v>43814</v>
      </c>
      <c r="B1692" t="s">
        <v>1644</v>
      </c>
      <c r="C1692" s="2">
        <f>IF(
    RIGHT(Table1[[#This Row],[21K Gold Price per Gram]],4)=" EGP",
    VALUE(LEFT(Table1[[#This Row],[21K Gold Price per Gram]], LEN(Table1[[#This Row],[21K Gold Price per Gram]])-4)))</f>
        <v>668</v>
      </c>
      <c r="I1692" s="1">
        <v>43811</v>
      </c>
      <c r="J1692" t="s">
        <v>1442</v>
      </c>
      <c r="K1692" s="6">
        <f>IF(RIGHT(Table2[[#This Row],[21K Gold Price per Gram]],4)=" USD",VALUE(LEFT(Table2[[#This Row],[21K Gold Price per Gram]],LEN(Table2[[#This Row],[21K Gold Price per Gram]])-4)))</f>
        <v>41.3</v>
      </c>
    </row>
    <row r="1693" spans="1:11" x14ac:dyDescent="0.3">
      <c r="A1693" s="1">
        <v>43813</v>
      </c>
      <c r="B1693" t="s">
        <v>1644</v>
      </c>
      <c r="C1693" s="2">
        <f>IF(
    RIGHT(Table1[[#This Row],[21K Gold Price per Gram]],4)=" EGP",
    VALUE(LEFT(Table1[[#This Row],[21K Gold Price per Gram]], LEN(Table1[[#This Row],[21K Gold Price per Gram]])-4)))</f>
        <v>668</v>
      </c>
      <c r="I1693" s="1">
        <v>43810</v>
      </c>
      <c r="J1693" t="s">
        <v>1465</v>
      </c>
      <c r="K1693" s="6">
        <f>IF(RIGHT(Table2[[#This Row],[21K Gold Price per Gram]],4)=" USD",VALUE(LEFT(Table2[[#This Row],[21K Gold Price per Gram]],LEN(Table2[[#This Row],[21K Gold Price per Gram]])-4)))</f>
        <v>41.5</v>
      </c>
    </row>
    <row r="1694" spans="1:11" x14ac:dyDescent="0.3">
      <c r="A1694" s="1">
        <v>43812</v>
      </c>
      <c r="B1694" t="s">
        <v>1645</v>
      </c>
      <c r="C1694" s="2">
        <f>IF(
    RIGHT(Table1[[#This Row],[21K Gold Price per Gram]],4)=" EGP",
    VALUE(LEFT(Table1[[#This Row],[21K Gold Price per Gram]], LEN(Table1[[#This Row],[21K Gold Price per Gram]])-4)))</f>
        <v>668.4</v>
      </c>
      <c r="I1694" s="1">
        <v>43809</v>
      </c>
      <c r="J1694" t="s">
        <v>1468</v>
      </c>
      <c r="K1694" s="6">
        <f>IF(RIGHT(Table2[[#This Row],[21K Gold Price per Gram]],4)=" USD",VALUE(LEFT(Table2[[#This Row],[21K Gold Price per Gram]],LEN(Table2[[#This Row],[21K Gold Price per Gram]])-4)))</f>
        <v>41.2</v>
      </c>
    </row>
    <row r="1695" spans="1:11" x14ac:dyDescent="0.3">
      <c r="A1695" s="1">
        <v>43811</v>
      </c>
      <c r="B1695" t="s">
        <v>1646</v>
      </c>
      <c r="C1695" s="2">
        <f>IF(
    RIGHT(Table1[[#This Row],[21K Gold Price per Gram]],4)=" EGP",
    VALUE(LEFT(Table1[[#This Row],[21K Gold Price per Gram]], LEN(Table1[[#This Row],[21K Gold Price per Gram]])-4)))</f>
        <v>665</v>
      </c>
      <c r="I1695" s="1">
        <v>43808</v>
      </c>
      <c r="J1695" t="s">
        <v>1469</v>
      </c>
      <c r="K1695" s="6">
        <f>IF(RIGHT(Table2[[#This Row],[21K Gold Price per Gram]],4)=" USD",VALUE(LEFT(Table2[[#This Row],[21K Gold Price per Gram]],LEN(Table2[[#This Row],[21K Gold Price per Gram]])-4)))</f>
        <v>41</v>
      </c>
    </row>
    <row r="1696" spans="1:11" x14ac:dyDescent="0.3">
      <c r="A1696" s="1">
        <v>43810</v>
      </c>
      <c r="B1696" t="s">
        <v>1647</v>
      </c>
      <c r="C1696" s="2">
        <f>IF(
    RIGHT(Table1[[#This Row],[21K Gold Price per Gram]],4)=" EGP",
    VALUE(LEFT(Table1[[#This Row],[21K Gold Price per Gram]], LEN(Table1[[#This Row],[21K Gold Price per Gram]])-4)))</f>
        <v>670</v>
      </c>
      <c r="I1696" s="1">
        <v>43807</v>
      </c>
      <c r="J1696" t="s">
        <v>1469</v>
      </c>
      <c r="K1696" s="6">
        <f>IF(RIGHT(Table2[[#This Row],[21K Gold Price per Gram]],4)=" USD",VALUE(LEFT(Table2[[#This Row],[21K Gold Price per Gram]],LEN(Table2[[#This Row],[21K Gold Price per Gram]])-4)))</f>
        <v>41</v>
      </c>
    </row>
    <row r="1697" spans="1:11" x14ac:dyDescent="0.3">
      <c r="A1697" s="1">
        <v>43809</v>
      </c>
      <c r="B1697" t="s">
        <v>1648</v>
      </c>
      <c r="C1697" s="2">
        <f>IF(
    RIGHT(Table1[[#This Row],[21K Gold Price per Gram]],4)=" EGP",
    VALUE(LEFT(Table1[[#This Row],[21K Gold Price per Gram]], LEN(Table1[[#This Row],[21K Gold Price per Gram]])-4)))</f>
        <v>665.2</v>
      </c>
      <c r="I1697" s="1">
        <v>43806</v>
      </c>
      <c r="J1697" t="s">
        <v>1469</v>
      </c>
      <c r="K1697" s="6">
        <f>IF(RIGHT(Table2[[#This Row],[21K Gold Price per Gram]],4)=" USD",VALUE(LEFT(Table2[[#This Row],[21K Gold Price per Gram]],LEN(Table2[[#This Row],[21K Gold Price per Gram]])-4)))</f>
        <v>41</v>
      </c>
    </row>
    <row r="1698" spans="1:11" x14ac:dyDescent="0.3">
      <c r="A1698" s="1">
        <v>43808</v>
      </c>
      <c r="B1698" t="s">
        <v>1649</v>
      </c>
      <c r="C1698" s="2">
        <f>IF(
    RIGHT(Table1[[#This Row],[21K Gold Price per Gram]],4)=" EGP",
    VALUE(LEFT(Table1[[#This Row],[21K Gold Price per Gram]], LEN(Table1[[#This Row],[21K Gold Price per Gram]])-4)))</f>
        <v>660.9</v>
      </c>
      <c r="I1698" s="1">
        <v>43805</v>
      </c>
      <c r="J1698" t="s">
        <v>1469</v>
      </c>
      <c r="K1698" s="6">
        <f>IF(RIGHT(Table2[[#This Row],[21K Gold Price per Gram]],4)=" USD",VALUE(LEFT(Table2[[#This Row],[21K Gold Price per Gram]],LEN(Table2[[#This Row],[21K Gold Price per Gram]])-4)))</f>
        <v>41</v>
      </c>
    </row>
    <row r="1699" spans="1:11" x14ac:dyDescent="0.3">
      <c r="A1699" s="1">
        <v>43807</v>
      </c>
      <c r="B1699" t="s">
        <v>1650</v>
      </c>
      <c r="C1699" s="2">
        <f>IF(
    RIGHT(Table1[[#This Row],[21K Gold Price per Gram]],4)=" EGP",
    VALUE(LEFT(Table1[[#This Row],[21K Gold Price per Gram]], LEN(Table1[[#This Row],[21K Gold Price per Gram]])-4)))</f>
        <v>661.9</v>
      </c>
      <c r="I1699" s="1">
        <v>43804</v>
      </c>
      <c r="J1699" t="s">
        <v>1467</v>
      </c>
      <c r="K1699" s="6">
        <f>IF(RIGHT(Table2[[#This Row],[21K Gold Price per Gram]],4)=" USD",VALUE(LEFT(Table2[[#This Row],[21K Gold Price per Gram]],LEN(Table2[[#This Row],[21K Gold Price per Gram]])-4)))</f>
        <v>41.4</v>
      </c>
    </row>
    <row r="1700" spans="1:11" x14ac:dyDescent="0.3">
      <c r="A1700" s="1">
        <v>43806</v>
      </c>
      <c r="B1700" t="s">
        <v>1650</v>
      </c>
      <c r="C1700" s="2">
        <f>IF(
    RIGHT(Table1[[#This Row],[21K Gold Price per Gram]],4)=" EGP",
    VALUE(LEFT(Table1[[#This Row],[21K Gold Price per Gram]], LEN(Table1[[#This Row],[21K Gold Price per Gram]])-4)))</f>
        <v>661.9</v>
      </c>
      <c r="I1700" s="1">
        <v>43803</v>
      </c>
      <c r="J1700" t="s">
        <v>1467</v>
      </c>
      <c r="K1700" s="6">
        <f>IF(RIGHT(Table2[[#This Row],[21K Gold Price per Gram]],4)=" USD",VALUE(LEFT(Table2[[#This Row],[21K Gold Price per Gram]],LEN(Table2[[#This Row],[21K Gold Price per Gram]])-4)))</f>
        <v>41.4</v>
      </c>
    </row>
    <row r="1701" spans="1:11" x14ac:dyDescent="0.3">
      <c r="A1701" s="1">
        <v>43805</v>
      </c>
      <c r="B1701" t="s">
        <v>1651</v>
      </c>
      <c r="C1701" s="2">
        <f>IF(
    RIGHT(Table1[[#This Row],[21K Gold Price per Gram]],4)=" EGP",
    VALUE(LEFT(Table1[[#This Row],[21K Gold Price per Gram]], LEN(Table1[[#This Row],[21K Gold Price per Gram]])-4)))</f>
        <v>661.7</v>
      </c>
      <c r="I1701" s="1">
        <v>43802</v>
      </c>
      <c r="J1701" t="s">
        <v>1465</v>
      </c>
      <c r="K1701" s="6">
        <f>IF(RIGHT(Table2[[#This Row],[21K Gold Price per Gram]],4)=" USD",VALUE(LEFT(Table2[[#This Row],[21K Gold Price per Gram]],LEN(Table2[[#This Row],[21K Gold Price per Gram]])-4)))</f>
        <v>41.5</v>
      </c>
    </row>
    <row r="1702" spans="1:11" x14ac:dyDescent="0.3">
      <c r="A1702" s="1">
        <v>43804</v>
      </c>
      <c r="B1702" t="s">
        <v>1652</v>
      </c>
      <c r="C1702" s="2">
        <f>IF(
    RIGHT(Table1[[#This Row],[21K Gold Price per Gram]],4)=" EGP",
    VALUE(LEFT(Table1[[#This Row],[21K Gold Price per Gram]], LEN(Table1[[#This Row],[21K Gold Price per Gram]])-4)))</f>
        <v>668.8</v>
      </c>
      <c r="I1702" s="1">
        <v>43801</v>
      </c>
      <c r="J1702" t="s">
        <v>1470</v>
      </c>
      <c r="K1702" s="6">
        <f>IF(RIGHT(Table2[[#This Row],[21K Gold Price per Gram]],4)=" USD",VALUE(LEFT(Table2[[#This Row],[21K Gold Price per Gram]],LEN(Table2[[#This Row],[21K Gold Price per Gram]])-4)))</f>
        <v>41.1</v>
      </c>
    </row>
    <row r="1703" spans="1:11" x14ac:dyDescent="0.3">
      <c r="A1703" s="1">
        <v>43803</v>
      </c>
      <c r="B1703" t="s">
        <v>1653</v>
      </c>
      <c r="C1703" s="2">
        <f>IF(
    RIGHT(Table1[[#This Row],[21K Gold Price per Gram]],4)=" EGP",
    VALUE(LEFT(Table1[[#This Row],[21K Gold Price per Gram]], LEN(Table1[[#This Row],[21K Gold Price per Gram]])-4)))</f>
        <v>667.4</v>
      </c>
      <c r="I1703" s="1">
        <v>43800</v>
      </c>
      <c r="J1703" t="s">
        <v>1470</v>
      </c>
      <c r="K1703" s="6">
        <f>IF(RIGHT(Table2[[#This Row],[21K Gold Price per Gram]],4)=" USD",VALUE(LEFT(Table2[[#This Row],[21K Gold Price per Gram]],LEN(Table2[[#This Row],[21K Gold Price per Gram]])-4)))</f>
        <v>41.1</v>
      </c>
    </row>
    <row r="1704" spans="1:11" x14ac:dyDescent="0.3">
      <c r="A1704" s="1">
        <v>43802</v>
      </c>
      <c r="B1704" t="s">
        <v>1654</v>
      </c>
      <c r="C1704" s="2">
        <f>IF(
    RIGHT(Table1[[#This Row],[21K Gold Price per Gram]],4)=" EGP",
    VALUE(LEFT(Table1[[#This Row],[21K Gold Price per Gram]], LEN(Table1[[#This Row],[21K Gold Price per Gram]])-4)))</f>
        <v>669.2</v>
      </c>
      <c r="I1704" s="1">
        <v>43799</v>
      </c>
      <c r="J1704" t="s">
        <v>1470</v>
      </c>
      <c r="K1704" s="6">
        <f>IF(RIGHT(Table2[[#This Row],[21K Gold Price per Gram]],4)=" USD",VALUE(LEFT(Table2[[#This Row],[21K Gold Price per Gram]],LEN(Table2[[#This Row],[21K Gold Price per Gram]])-4)))</f>
        <v>41.1</v>
      </c>
    </row>
    <row r="1705" spans="1:11" x14ac:dyDescent="0.3">
      <c r="A1705" s="1">
        <v>43801</v>
      </c>
      <c r="B1705" t="s">
        <v>1655</v>
      </c>
      <c r="C1705" s="2">
        <f>IF(
    RIGHT(Table1[[#This Row],[21K Gold Price per Gram]],4)=" EGP",
    VALUE(LEFT(Table1[[#This Row],[21K Gold Price per Gram]], LEN(Table1[[#This Row],[21K Gold Price per Gram]])-4)))</f>
        <v>661.4</v>
      </c>
      <c r="I1705" s="1">
        <v>43798</v>
      </c>
      <c r="J1705" t="s">
        <v>1470</v>
      </c>
      <c r="K1705" s="6">
        <f>IF(RIGHT(Table2[[#This Row],[21K Gold Price per Gram]],4)=" USD",VALUE(LEFT(Table2[[#This Row],[21K Gold Price per Gram]],LEN(Table2[[#This Row],[21K Gold Price per Gram]])-4)))</f>
        <v>41.1</v>
      </c>
    </row>
    <row r="1706" spans="1:11" x14ac:dyDescent="0.3">
      <c r="A1706" s="1">
        <v>43800</v>
      </c>
      <c r="B1706" t="s">
        <v>1656</v>
      </c>
      <c r="C1706" s="2">
        <f>IF(
    RIGHT(Table1[[#This Row],[21K Gold Price per Gram]],4)=" EGP",
    VALUE(LEFT(Table1[[#This Row],[21K Gold Price per Gram]], LEN(Table1[[#This Row],[21K Gold Price per Gram]])-4)))</f>
        <v>663</v>
      </c>
      <c r="I1706" s="1">
        <v>43797</v>
      </c>
      <c r="J1706" t="s">
        <v>1471</v>
      </c>
      <c r="K1706" s="6">
        <f>IF(RIGHT(Table2[[#This Row],[21K Gold Price per Gram]],4)=" USD",VALUE(LEFT(Table2[[#This Row],[21K Gold Price per Gram]],LEN(Table2[[#This Row],[21K Gold Price per Gram]])-4)))</f>
        <v>40.9</v>
      </c>
    </row>
    <row r="1707" spans="1:11" x14ac:dyDescent="0.3">
      <c r="A1707" s="1">
        <v>43799</v>
      </c>
      <c r="B1707" t="s">
        <v>1656</v>
      </c>
      <c r="C1707" s="2">
        <f>IF(
    RIGHT(Table1[[#This Row],[21K Gold Price per Gram]],4)=" EGP",
    VALUE(LEFT(Table1[[#This Row],[21K Gold Price per Gram]], LEN(Table1[[#This Row],[21K Gold Price per Gram]])-4)))</f>
        <v>663</v>
      </c>
      <c r="I1707" s="1">
        <v>43796</v>
      </c>
      <c r="J1707" t="s">
        <v>1471</v>
      </c>
      <c r="K1707" s="6">
        <f>IF(RIGHT(Table2[[#This Row],[21K Gold Price per Gram]],4)=" USD",VALUE(LEFT(Table2[[#This Row],[21K Gold Price per Gram]],LEN(Table2[[#This Row],[21K Gold Price per Gram]])-4)))</f>
        <v>40.9</v>
      </c>
    </row>
    <row r="1708" spans="1:11" x14ac:dyDescent="0.3">
      <c r="A1708" s="1">
        <v>43798</v>
      </c>
      <c r="B1708" t="s">
        <v>1657</v>
      </c>
      <c r="C1708" s="2">
        <f>IF(
    RIGHT(Table1[[#This Row],[21K Gold Price per Gram]],4)=" EGP",
    VALUE(LEFT(Table1[[#This Row],[21K Gold Price per Gram]], LEN(Table1[[#This Row],[21K Gold Price per Gram]])-4)))</f>
        <v>662.9</v>
      </c>
      <c r="I1708" s="1">
        <v>43795</v>
      </c>
      <c r="J1708" t="s">
        <v>1470</v>
      </c>
      <c r="K1708" s="6">
        <f>IF(RIGHT(Table2[[#This Row],[21K Gold Price per Gram]],4)=" USD",VALUE(LEFT(Table2[[#This Row],[21K Gold Price per Gram]],LEN(Table2[[#This Row],[21K Gold Price per Gram]])-4)))</f>
        <v>41.1</v>
      </c>
    </row>
    <row r="1709" spans="1:11" x14ac:dyDescent="0.3">
      <c r="A1709" s="1">
        <v>43797</v>
      </c>
      <c r="B1709" t="s">
        <v>1658</v>
      </c>
      <c r="C1709" s="2">
        <f>IF(
    RIGHT(Table1[[#This Row],[21K Gold Price per Gram]],4)=" EGP",
    VALUE(LEFT(Table1[[#This Row],[21K Gold Price per Gram]], LEN(Table1[[#This Row],[21K Gold Price per Gram]])-4)))</f>
        <v>658.9</v>
      </c>
      <c r="I1709" s="1">
        <v>43794</v>
      </c>
      <c r="J1709" t="s">
        <v>1471</v>
      </c>
      <c r="K1709" s="6">
        <f>IF(RIGHT(Table2[[#This Row],[21K Gold Price per Gram]],4)=" USD",VALUE(LEFT(Table2[[#This Row],[21K Gold Price per Gram]],LEN(Table2[[#This Row],[21K Gold Price per Gram]])-4)))</f>
        <v>40.9</v>
      </c>
    </row>
    <row r="1710" spans="1:11" x14ac:dyDescent="0.3">
      <c r="A1710" s="1">
        <v>43796</v>
      </c>
      <c r="B1710" t="s">
        <v>1658</v>
      </c>
      <c r="C1710" s="2">
        <f>IF(
    RIGHT(Table1[[#This Row],[21K Gold Price per Gram]],4)=" EGP",
    VALUE(LEFT(Table1[[#This Row],[21K Gold Price per Gram]], LEN(Table1[[#This Row],[21K Gold Price per Gram]])-4)))</f>
        <v>658.9</v>
      </c>
      <c r="I1710" s="1">
        <v>43793</v>
      </c>
      <c r="J1710" t="s">
        <v>1470</v>
      </c>
      <c r="K1710" s="6">
        <f>IF(RIGHT(Table2[[#This Row],[21K Gold Price per Gram]],4)=" USD",VALUE(LEFT(Table2[[#This Row],[21K Gold Price per Gram]],LEN(Table2[[#This Row],[21K Gold Price per Gram]])-4)))</f>
        <v>41.1</v>
      </c>
    </row>
    <row r="1711" spans="1:11" x14ac:dyDescent="0.3">
      <c r="A1711" s="1">
        <v>43795</v>
      </c>
      <c r="B1711" t="s">
        <v>1650</v>
      </c>
      <c r="C1711" s="2">
        <f>IF(
    RIGHT(Table1[[#This Row],[21K Gold Price per Gram]],4)=" EGP",
    VALUE(LEFT(Table1[[#This Row],[21K Gold Price per Gram]], LEN(Table1[[#This Row],[21K Gold Price per Gram]])-4)))</f>
        <v>661.9</v>
      </c>
      <c r="I1711" s="1">
        <v>43792</v>
      </c>
      <c r="J1711" t="s">
        <v>1470</v>
      </c>
      <c r="K1711" s="6">
        <f>IF(RIGHT(Table2[[#This Row],[21K Gold Price per Gram]],4)=" USD",VALUE(LEFT(Table2[[#This Row],[21K Gold Price per Gram]],LEN(Table2[[#This Row],[21K Gold Price per Gram]])-4)))</f>
        <v>41.1</v>
      </c>
    </row>
    <row r="1712" spans="1:11" x14ac:dyDescent="0.3">
      <c r="A1712" s="1">
        <v>43794</v>
      </c>
      <c r="B1712" t="s">
        <v>1659</v>
      </c>
      <c r="C1712" s="2">
        <f>IF(
    RIGHT(Table1[[#This Row],[21K Gold Price per Gram]],4)=" EGP",
    VALUE(LEFT(Table1[[#This Row],[21K Gold Price per Gram]], LEN(Table1[[#This Row],[21K Gold Price per Gram]])-4)))</f>
        <v>659.7</v>
      </c>
      <c r="I1712" s="1">
        <v>43791</v>
      </c>
      <c r="J1712" t="s">
        <v>1470</v>
      </c>
      <c r="K1712" s="6">
        <f>IF(RIGHT(Table2[[#This Row],[21K Gold Price per Gram]],4)=" USD",VALUE(LEFT(Table2[[#This Row],[21K Gold Price per Gram]],LEN(Table2[[#This Row],[21K Gold Price per Gram]])-4)))</f>
        <v>41.1</v>
      </c>
    </row>
    <row r="1713" spans="1:11" x14ac:dyDescent="0.3">
      <c r="A1713" s="1">
        <v>43793</v>
      </c>
      <c r="B1713" t="s">
        <v>1660</v>
      </c>
      <c r="C1713" s="2">
        <f>IF(
    RIGHT(Table1[[#This Row],[21K Gold Price per Gram]],4)=" EGP",
    VALUE(LEFT(Table1[[#This Row],[21K Gold Price per Gram]], LEN(Table1[[#This Row],[21K Gold Price per Gram]])-4)))</f>
        <v>661.5</v>
      </c>
      <c r="I1713" s="1">
        <v>43790</v>
      </c>
      <c r="J1713" t="s">
        <v>1468</v>
      </c>
      <c r="K1713" s="6">
        <f>IF(RIGHT(Table2[[#This Row],[21K Gold Price per Gram]],4)=" USD",VALUE(LEFT(Table2[[#This Row],[21K Gold Price per Gram]],LEN(Table2[[#This Row],[21K Gold Price per Gram]])-4)))</f>
        <v>41.2</v>
      </c>
    </row>
    <row r="1714" spans="1:11" x14ac:dyDescent="0.3">
      <c r="A1714" s="1">
        <v>43792</v>
      </c>
      <c r="B1714" t="s">
        <v>1661</v>
      </c>
      <c r="C1714" s="2">
        <f>IF(
    RIGHT(Table1[[#This Row],[21K Gold Price per Gram]],4)=" EGP",
    VALUE(LEFT(Table1[[#This Row],[21K Gold Price per Gram]], LEN(Table1[[#This Row],[21K Gold Price per Gram]])-4)))</f>
        <v>661.6</v>
      </c>
      <c r="I1714" s="1">
        <v>43789</v>
      </c>
      <c r="J1714" t="s">
        <v>1467</v>
      </c>
      <c r="K1714" s="6">
        <f>IF(RIGHT(Table2[[#This Row],[21K Gold Price per Gram]],4)=" USD",VALUE(LEFT(Table2[[#This Row],[21K Gold Price per Gram]],LEN(Table2[[#This Row],[21K Gold Price per Gram]])-4)))</f>
        <v>41.4</v>
      </c>
    </row>
    <row r="1715" spans="1:11" x14ac:dyDescent="0.3">
      <c r="A1715" s="1">
        <v>43791</v>
      </c>
      <c r="B1715" t="s">
        <v>1662</v>
      </c>
      <c r="C1715" s="2">
        <f>IF(
    RIGHT(Table1[[#This Row],[21K Gold Price per Gram]],4)=" EGP",
    VALUE(LEFT(Table1[[#This Row],[21K Gold Price per Gram]], LEN(Table1[[#This Row],[21K Gold Price per Gram]])-4)))</f>
        <v>661.8</v>
      </c>
      <c r="I1715" s="1">
        <v>43788</v>
      </c>
      <c r="J1715" t="s">
        <v>1467</v>
      </c>
      <c r="K1715" s="6">
        <f>IF(RIGHT(Table2[[#This Row],[21K Gold Price per Gram]],4)=" USD",VALUE(LEFT(Table2[[#This Row],[21K Gold Price per Gram]],LEN(Table2[[#This Row],[21K Gold Price per Gram]])-4)))</f>
        <v>41.4</v>
      </c>
    </row>
    <row r="1716" spans="1:11" x14ac:dyDescent="0.3">
      <c r="A1716" s="1">
        <v>43790</v>
      </c>
      <c r="B1716" t="s">
        <v>1657</v>
      </c>
      <c r="C1716" s="2">
        <f>IF(
    RIGHT(Table1[[#This Row],[21K Gold Price per Gram]],4)=" EGP",
    VALUE(LEFT(Table1[[#This Row],[21K Gold Price per Gram]], LEN(Table1[[#This Row],[21K Gold Price per Gram]])-4)))</f>
        <v>662.9</v>
      </c>
      <c r="I1716" s="1">
        <v>43787</v>
      </c>
      <c r="J1716" t="s">
        <v>1442</v>
      </c>
      <c r="K1716" s="6">
        <f>IF(RIGHT(Table2[[#This Row],[21K Gold Price per Gram]],4)=" USD",VALUE(LEFT(Table2[[#This Row],[21K Gold Price per Gram]],LEN(Table2[[#This Row],[21K Gold Price per Gram]])-4)))</f>
        <v>41.3</v>
      </c>
    </row>
    <row r="1717" spans="1:11" x14ac:dyDescent="0.3">
      <c r="A1717" s="1">
        <v>43789</v>
      </c>
      <c r="B1717" t="s">
        <v>1663</v>
      </c>
      <c r="C1717" s="2">
        <f>IF(
    RIGHT(Table1[[#This Row],[21K Gold Price per Gram]],4)=" EGP",
    VALUE(LEFT(Table1[[#This Row],[21K Gold Price per Gram]], LEN(Table1[[#This Row],[21K Gold Price per Gram]])-4)))</f>
        <v>665.7</v>
      </c>
      <c r="I1717" s="1">
        <v>43786</v>
      </c>
      <c r="J1717" t="s">
        <v>1468</v>
      </c>
      <c r="K1717" s="6">
        <f>IF(RIGHT(Table2[[#This Row],[21K Gold Price per Gram]],4)=" USD",VALUE(LEFT(Table2[[#This Row],[21K Gold Price per Gram]],LEN(Table2[[#This Row],[21K Gold Price per Gram]])-4)))</f>
        <v>41.2</v>
      </c>
    </row>
    <row r="1718" spans="1:11" x14ac:dyDescent="0.3">
      <c r="A1718" s="1">
        <v>43788</v>
      </c>
      <c r="B1718" t="s">
        <v>1664</v>
      </c>
      <c r="C1718" s="2">
        <f>IF(
    RIGHT(Table1[[#This Row],[21K Gold Price per Gram]],4)=" EGP",
    VALUE(LEFT(Table1[[#This Row],[21K Gold Price per Gram]], LEN(Table1[[#This Row],[21K Gold Price per Gram]])-4)))</f>
        <v>666.3</v>
      </c>
      <c r="I1718" s="1">
        <v>43785</v>
      </c>
      <c r="J1718" t="s">
        <v>1468</v>
      </c>
      <c r="K1718" s="6">
        <f>IF(RIGHT(Table2[[#This Row],[21K Gold Price per Gram]],4)=" USD",VALUE(LEFT(Table2[[#This Row],[21K Gold Price per Gram]],LEN(Table2[[#This Row],[21K Gold Price per Gram]])-4)))</f>
        <v>41.2</v>
      </c>
    </row>
    <row r="1719" spans="1:11" x14ac:dyDescent="0.3">
      <c r="A1719" s="1">
        <v>43787</v>
      </c>
      <c r="B1719" t="s">
        <v>1665</v>
      </c>
      <c r="C1719" s="2">
        <f>IF(
    RIGHT(Table1[[#This Row],[21K Gold Price per Gram]],4)=" EGP",
    VALUE(LEFT(Table1[[#This Row],[21K Gold Price per Gram]], LEN(Table1[[#This Row],[21K Gold Price per Gram]])-4)))</f>
        <v>666.5</v>
      </c>
      <c r="I1719" s="1">
        <v>43784</v>
      </c>
      <c r="J1719" t="s">
        <v>1468</v>
      </c>
      <c r="K1719" s="6">
        <f>IF(RIGHT(Table2[[#This Row],[21K Gold Price per Gram]],4)=" USD",VALUE(LEFT(Table2[[#This Row],[21K Gold Price per Gram]],LEN(Table2[[#This Row],[21K Gold Price per Gram]])-4)))</f>
        <v>41.2</v>
      </c>
    </row>
    <row r="1720" spans="1:11" x14ac:dyDescent="0.3">
      <c r="A1720" s="1">
        <v>43786</v>
      </c>
      <c r="B1720" t="s">
        <v>1648</v>
      </c>
      <c r="C1720" s="2">
        <f>IF(
    RIGHT(Table1[[#This Row],[21K Gold Price per Gram]],4)=" EGP",
    VALUE(LEFT(Table1[[#This Row],[21K Gold Price per Gram]], LEN(Table1[[#This Row],[21K Gold Price per Gram]])-4)))</f>
        <v>665.2</v>
      </c>
      <c r="I1720" s="1">
        <v>43783</v>
      </c>
      <c r="J1720" t="s">
        <v>1442</v>
      </c>
      <c r="K1720" s="6">
        <f>IF(RIGHT(Table2[[#This Row],[21K Gold Price per Gram]],4)=" USD",VALUE(LEFT(Table2[[#This Row],[21K Gold Price per Gram]],LEN(Table2[[#This Row],[21K Gold Price per Gram]])-4)))</f>
        <v>41.3</v>
      </c>
    </row>
    <row r="1721" spans="1:11" x14ac:dyDescent="0.3">
      <c r="A1721" s="1">
        <v>43785</v>
      </c>
      <c r="B1721" t="s">
        <v>1648</v>
      </c>
      <c r="C1721" s="2">
        <f>IF(
    RIGHT(Table1[[#This Row],[21K Gold Price per Gram]],4)=" EGP",
    VALUE(LEFT(Table1[[#This Row],[21K Gold Price per Gram]], LEN(Table1[[#This Row],[21K Gold Price per Gram]])-4)))</f>
        <v>665.2</v>
      </c>
      <c r="I1721" s="1">
        <v>43782</v>
      </c>
      <c r="J1721" t="s">
        <v>1470</v>
      </c>
      <c r="K1721" s="6">
        <f>IF(RIGHT(Table2[[#This Row],[21K Gold Price per Gram]],4)=" USD",VALUE(LEFT(Table2[[#This Row],[21K Gold Price per Gram]],LEN(Table2[[#This Row],[21K Gold Price per Gram]])-4)))</f>
        <v>41.1</v>
      </c>
    </row>
    <row r="1722" spans="1:11" x14ac:dyDescent="0.3">
      <c r="A1722" s="1">
        <v>43784</v>
      </c>
      <c r="B1722" t="s">
        <v>1666</v>
      </c>
      <c r="C1722" s="2">
        <f>IF(
    RIGHT(Table1[[#This Row],[21K Gold Price per Gram]],4)=" EGP",
    VALUE(LEFT(Table1[[#This Row],[21K Gold Price per Gram]], LEN(Table1[[#This Row],[21K Gold Price per Gram]])-4)))</f>
        <v>664.4</v>
      </c>
      <c r="I1722" s="1">
        <v>43781</v>
      </c>
      <c r="J1722" t="s">
        <v>1469</v>
      </c>
      <c r="K1722" s="6">
        <f>IF(RIGHT(Table2[[#This Row],[21K Gold Price per Gram]],4)=" USD",VALUE(LEFT(Table2[[#This Row],[21K Gold Price per Gram]],LEN(Table2[[#This Row],[21K Gold Price per Gram]])-4)))</f>
        <v>41</v>
      </c>
    </row>
    <row r="1723" spans="1:11" x14ac:dyDescent="0.3">
      <c r="A1723" s="1">
        <v>43783</v>
      </c>
      <c r="B1723" t="s">
        <v>1667</v>
      </c>
      <c r="C1723" s="2">
        <f>IF(
    RIGHT(Table1[[#This Row],[21K Gold Price per Gram]],4)=" EGP",
    VALUE(LEFT(Table1[[#This Row],[21K Gold Price per Gram]], LEN(Table1[[#This Row],[21K Gold Price per Gram]])-4)))</f>
        <v>666.6</v>
      </c>
      <c r="I1723" s="1">
        <v>43780</v>
      </c>
      <c r="J1723" t="s">
        <v>1471</v>
      </c>
      <c r="K1723" s="6">
        <f>IF(RIGHT(Table2[[#This Row],[21K Gold Price per Gram]],4)=" USD",VALUE(LEFT(Table2[[#This Row],[21K Gold Price per Gram]],LEN(Table2[[#This Row],[21K Gold Price per Gram]])-4)))</f>
        <v>40.9</v>
      </c>
    </row>
    <row r="1724" spans="1:11" x14ac:dyDescent="0.3">
      <c r="A1724" s="1">
        <v>43782</v>
      </c>
      <c r="B1724" t="s">
        <v>1668</v>
      </c>
      <c r="C1724" s="2">
        <f>IF(
    RIGHT(Table1[[#This Row],[21K Gold Price per Gram]],4)=" EGP",
    VALUE(LEFT(Table1[[#This Row],[21K Gold Price per Gram]], LEN(Table1[[#This Row],[21K Gold Price per Gram]])-4)))</f>
        <v>663.4</v>
      </c>
      <c r="I1724" s="1">
        <v>43779</v>
      </c>
      <c r="J1724" t="s">
        <v>1469</v>
      </c>
      <c r="K1724" s="6">
        <f>IF(RIGHT(Table2[[#This Row],[21K Gold Price per Gram]],4)=" USD",VALUE(LEFT(Table2[[#This Row],[21K Gold Price per Gram]],LEN(Table2[[#This Row],[21K Gold Price per Gram]])-4)))</f>
        <v>41</v>
      </c>
    </row>
    <row r="1725" spans="1:11" x14ac:dyDescent="0.3">
      <c r="A1725" s="1">
        <v>43781</v>
      </c>
      <c r="B1725" t="s">
        <v>1649</v>
      </c>
      <c r="C1725" s="2">
        <f>IF(
    RIGHT(Table1[[#This Row],[21K Gold Price per Gram]],4)=" EGP",
    VALUE(LEFT(Table1[[#This Row],[21K Gold Price per Gram]], LEN(Table1[[#This Row],[21K Gold Price per Gram]])-4)))</f>
        <v>660.9</v>
      </c>
      <c r="I1725" s="1">
        <v>43778</v>
      </c>
      <c r="J1725" t="s">
        <v>1469</v>
      </c>
      <c r="K1725" s="6">
        <f>IF(RIGHT(Table2[[#This Row],[21K Gold Price per Gram]],4)=" USD",VALUE(LEFT(Table2[[#This Row],[21K Gold Price per Gram]],LEN(Table2[[#This Row],[21K Gold Price per Gram]])-4)))</f>
        <v>41</v>
      </c>
    </row>
    <row r="1726" spans="1:11" x14ac:dyDescent="0.3">
      <c r="A1726" s="1">
        <v>43780</v>
      </c>
      <c r="B1726" t="s">
        <v>1669</v>
      </c>
      <c r="C1726" s="2">
        <f>IF(
    RIGHT(Table1[[#This Row],[21K Gold Price per Gram]],4)=" EGP",
    VALUE(LEFT(Table1[[#This Row],[21K Gold Price per Gram]], LEN(Table1[[#This Row],[21K Gold Price per Gram]])-4)))</f>
        <v>661</v>
      </c>
      <c r="I1726" s="1">
        <v>43777</v>
      </c>
      <c r="J1726" t="s">
        <v>1470</v>
      </c>
      <c r="K1726" s="6">
        <f>IF(RIGHT(Table2[[#This Row],[21K Gold Price per Gram]],4)=" USD",VALUE(LEFT(Table2[[#This Row],[21K Gold Price per Gram]],LEN(Table2[[#This Row],[21K Gold Price per Gram]])-4)))</f>
        <v>41.1</v>
      </c>
    </row>
    <row r="1727" spans="1:11" x14ac:dyDescent="0.3">
      <c r="A1727" s="1">
        <v>43779</v>
      </c>
      <c r="B1727" t="s">
        <v>1660</v>
      </c>
      <c r="C1727" s="2">
        <f>IF(
    RIGHT(Table1[[#This Row],[21K Gold Price per Gram]],4)=" EGP",
    VALUE(LEFT(Table1[[#This Row],[21K Gold Price per Gram]], LEN(Table1[[#This Row],[21K Gold Price per Gram]])-4)))</f>
        <v>661.5</v>
      </c>
      <c r="I1727" s="1">
        <v>43776</v>
      </c>
      <c r="J1727" t="s">
        <v>1468</v>
      </c>
      <c r="K1727" s="6">
        <f>IF(RIGHT(Table2[[#This Row],[21K Gold Price per Gram]],4)=" USD",VALUE(LEFT(Table2[[#This Row],[21K Gold Price per Gram]],LEN(Table2[[#This Row],[21K Gold Price per Gram]])-4)))</f>
        <v>41.2</v>
      </c>
    </row>
    <row r="1728" spans="1:11" x14ac:dyDescent="0.3">
      <c r="A1728" s="1">
        <v>43778</v>
      </c>
      <c r="B1728" t="s">
        <v>1660</v>
      </c>
      <c r="C1728" s="2">
        <f>IF(
    RIGHT(Table1[[#This Row],[21K Gold Price per Gram]],4)=" EGP",
    VALUE(LEFT(Table1[[#This Row],[21K Gold Price per Gram]], LEN(Table1[[#This Row],[21K Gold Price per Gram]])-4)))</f>
        <v>661.5</v>
      </c>
      <c r="I1728" s="1">
        <v>43775</v>
      </c>
      <c r="J1728" t="s">
        <v>1443</v>
      </c>
      <c r="K1728" s="6">
        <f>IF(RIGHT(Table2[[#This Row],[21K Gold Price per Gram]],4)=" USD",VALUE(LEFT(Table2[[#This Row],[21K Gold Price per Gram]],LEN(Table2[[#This Row],[21K Gold Price per Gram]])-4)))</f>
        <v>41.9</v>
      </c>
    </row>
    <row r="1729" spans="1:11" x14ac:dyDescent="0.3">
      <c r="A1729" s="1">
        <v>43777</v>
      </c>
      <c r="B1729" t="s">
        <v>1670</v>
      </c>
      <c r="C1729" s="2">
        <f>IF(
    RIGHT(Table1[[#This Row],[21K Gold Price per Gram]],4)=" EGP",
    VALUE(LEFT(Table1[[#This Row],[21K Gold Price per Gram]], LEN(Table1[[#This Row],[21K Gold Price per Gram]])-4)))</f>
        <v>663.1</v>
      </c>
      <c r="I1729" s="1">
        <v>43774</v>
      </c>
      <c r="J1729" t="s">
        <v>1464</v>
      </c>
      <c r="K1729" s="6">
        <f>IF(RIGHT(Table2[[#This Row],[21K Gold Price per Gram]],4)=" USD",VALUE(LEFT(Table2[[#This Row],[21K Gold Price per Gram]],LEN(Table2[[#This Row],[21K Gold Price per Gram]])-4)))</f>
        <v>41.7</v>
      </c>
    </row>
    <row r="1730" spans="1:11" x14ac:dyDescent="0.3">
      <c r="A1730" s="1">
        <v>43776</v>
      </c>
      <c r="B1730" t="s">
        <v>1671</v>
      </c>
      <c r="C1730" s="2">
        <f>IF(
    RIGHT(Table1[[#This Row],[21K Gold Price per Gram]],4)=" EGP",
    VALUE(LEFT(Table1[[#This Row],[21K Gold Price per Gram]], LEN(Table1[[#This Row],[21K Gold Price per Gram]])-4)))</f>
        <v>665.6</v>
      </c>
      <c r="I1730" s="1">
        <v>43773</v>
      </c>
      <c r="J1730" t="s">
        <v>1462</v>
      </c>
      <c r="K1730" s="6">
        <f>IF(RIGHT(Table2[[#This Row],[21K Gold Price per Gram]],4)=" USD",VALUE(LEFT(Table2[[#This Row],[21K Gold Price per Gram]],LEN(Table2[[#This Row],[21K Gold Price per Gram]])-4)))</f>
        <v>42.4</v>
      </c>
    </row>
    <row r="1731" spans="1:11" x14ac:dyDescent="0.3">
      <c r="A1731" s="1">
        <v>43775</v>
      </c>
      <c r="B1731" t="s">
        <v>1672</v>
      </c>
      <c r="C1731" s="2">
        <f>IF(
    RIGHT(Table1[[#This Row],[21K Gold Price per Gram]],4)=" EGP",
    VALUE(LEFT(Table1[[#This Row],[21K Gold Price per Gram]], LEN(Table1[[#This Row],[21K Gold Price per Gram]])-4)))</f>
        <v>675.8</v>
      </c>
      <c r="I1731" s="1">
        <v>43772</v>
      </c>
      <c r="J1731" t="s">
        <v>1463</v>
      </c>
      <c r="K1731" s="6">
        <f>IF(RIGHT(Table2[[#This Row],[21K Gold Price per Gram]],4)=" USD",VALUE(LEFT(Table2[[#This Row],[21K Gold Price per Gram]],LEN(Table2[[#This Row],[21K Gold Price per Gram]])-4)))</f>
        <v>42.5</v>
      </c>
    </row>
    <row r="1732" spans="1:11" x14ac:dyDescent="0.3">
      <c r="A1732" s="1">
        <v>43774</v>
      </c>
      <c r="B1732" t="s">
        <v>1673</v>
      </c>
      <c r="C1732" s="2">
        <f>IF(
    RIGHT(Table1[[#This Row],[21K Gold Price per Gram]],4)=" EGP",
    VALUE(LEFT(Table1[[#This Row],[21K Gold Price per Gram]], LEN(Table1[[#This Row],[21K Gold Price per Gram]])-4)))</f>
        <v>672.4</v>
      </c>
      <c r="I1732" s="1">
        <v>43771</v>
      </c>
      <c r="J1732" t="s">
        <v>1463</v>
      </c>
      <c r="K1732" s="6">
        <f>IF(RIGHT(Table2[[#This Row],[21K Gold Price per Gram]],4)=" USD",VALUE(LEFT(Table2[[#This Row],[21K Gold Price per Gram]],LEN(Table2[[#This Row],[21K Gold Price per Gram]])-4)))</f>
        <v>42.5</v>
      </c>
    </row>
    <row r="1733" spans="1:11" x14ac:dyDescent="0.3">
      <c r="A1733" s="1">
        <v>43773</v>
      </c>
      <c r="B1733" t="s">
        <v>1674</v>
      </c>
      <c r="C1733" s="2">
        <f>IF(
    RIGHT(Table1[[#This Row],[21K Gold Price per Gram]],4)=" EGP",
    VALUE(LEFT(Table1[[#This Row],[21K Gold Price per Gram]], LEN(Table1[[#This Row],[21K Gold Price per Gram]])-4)))</f>
        <v>682.5</v>
      </c>
      <c r="I1733" s="1">
        <v>43770</v>
      </c>
      <c r="J1733" t="s">
        <v>1463</v>
      </c>
      <c r="K1733" s="6">
        <f>IF(RIGHT(Table2[[#This Row],[21K Gold Price per Gram]],4)=" USD",VALUE(LEFT(Table2[[#This Row],[21K Gold Price per Gram]],LEN(Table2[[#This Row],[21K Gold Price per Gram]])-4)))</f>
        <v>42.5</v>
      </c>
    </row>
    <row r="1734" spans="1:11" x14ac:dyDescent="0.3">
      <c r="A1734" s="1">
        <v>43772</v>
      </c>
      <c r="B1734" t="s">
        <v>1675</v>
      </c>
      <c r="C1734" s="2">
        <f>IF(
    RIGHT(Table1[[#This Row],[21K Gold Price per Gram]],4)=" EGP",
    VALUE(LEFT(Table1[[#This Row],[21K Gold Price per Gram]], LEN(Table1[[#This Row],[21K Gold Price per Gram]])-4)))</f>
        <v>686.3</v>
      </c>
      <c r="I1734" s="1">
        <v>43769</v>
      </c>
      <c r="J1734" t="s">
        <v>1463</v>
      </c>
      <c r="K1734" s="6">
        <f>IF(RIGHT(Table2[[#This Row],[21K Gold Price per Gram]],4)=" USD",VALUE(LEFT(Table2[[#This Row],[21K Gold Price per Gram]],LEN(Table2[[#This Row],[21K Gold Price per Gram]])-4)))</f>
        <v>42.5</v>
      </c>
    </row>
    <row r="1735" spans="1:11" x14ac:dyDescent="0.3">
      <c r="A1735" s="1">
        <v>43771</v>
      </c>
      <c r="B1735" t="s">
        <v>1675</v>
      </c>
      <c r="C1735" s="2">
        <f>IF(
    RIGHT(Table1[[#This Row],[21K Gold Price per Gram]],4)=" EGP",
    VALUE(LEFT(Table1[[#This Row],[21K Gold Price per Gram]], LEN(Table1[[#This Row],[21K Gold Price per Gram]])-4)))</f>
        <v>686.3</v>
      </c>
      <c r="I1735" s="1">
        <v>43768</v>
      </c>
      <c r="J1735" t="s">
        <v>1472</v>
      </c>
      <c r="K1735" s="6">
        <f>IF(RIGHT(Table2[[#This Row],[21K Gold Price per Gram]],4)=" USD",VALUE(LEFT(Table2[[#This Row],[21K Gold Price per Gram]],LEN(Table2[[#This Row],[21K Gold Price per Gram]])-4)))</f>
        <v>42</v>
      </c>
    </row>
    <row r="1736" spans="1:11" x14ac:dyDescent="0.3">
      <c r="A1736" s="1">
        <v>43770</v>
      </c>
      <c r="B1736" t="s">
        <v>1676</v>
      </c>
      <c r="C1736" s="2">
        <f>IF(
    RIGHT(Table1[[#This Row],[21K Gold Price per Gram]],4)=" EGP",
    VALUE(LEFT(Table1[[#This Row],[21K Gold Price per Gram]], LEN(Table1[[#This Row],[21K Gold Price per Gram]])-4)))</f>
        <v>685.7</v>
      </c>
      <c r="I1736" s="1">
        <v>43767</v>
      </c>
      <c r="J1736" t="s">
        <v>1441</v>
      </c>
      <c r="K1736" s="6">
        <f>IF(RIGHT(Table2[[#This Row],[21K Gold Price per Gram]],4)=" USD",VALUE(LEFT(Table2[[#This Row],[21K Gold Price per Gram]],LEN(Table2[[#This Row],[21K Gold Price per Gram]])-4)))</f>
        <v>41.8</v>
      </c>
    </row>
    <row r="1737" spans="1:11" x14ac:dyDescent="0.3">
      <c r="A1737" s="1">
        <v>43769</v>
      </c>
      <c r="B1737" t="s">
        <v>1677</v>
      </c>
      <c r="C1737" s="2">
        <f>IF(
    RIGHT(Table1[[#This Row],[21K Gold Price per Gram]],4)=" EGP",
    VALUE(LEFT(Table1[[#This Row],[21K Gold Price per Gram]], LEN(Table1[[#This Row],[21K Gold Price per Gram]])-4)))</f>
        <v>685.2</v>
      </c>
      <c r="I1737" s="1">
        <v>43766</v>
      </c>
      <c r="J1737" t="s">
        <v>1443</v>
      </c>
      <c r="K1737" s="6">
        <f>IF(RIGHT(Table2[[#This Row],[21K Gold Price per Gram]],4)=" USD",VALUE(LEFT(Table2[[#This Row],[21K Gold Price per Gram]],LEN(Table2[[#This Row],[21K Gold Price per Gram]])-4)))</f>
        <v>41.9</v>
      </c>
    </row>
    <row r="1738" spans="1:11" x14ac:dyDescent="0.3">
      <c r="A1738" s="1">
        <v>43768</v>
      </c>
      <c r="B1738" t="s">
        <v>1678</v>
      </c>
      <c r="C1738" s="2">
        <f>IF(
    RIGHT(Table1[[#This Row],[21K Gold Price per Gram]],4)=" EGP",
    VALUE(LEFT(Table1[[#This Row],[21K Gold Price per Gram]], LEN(Table1[[#This Row],[21K Gold Price per Gram]])-4)))</f>
        <v>678.1</v>
      </c>
      <c r="I1738" s="1">
        <v>43765</v>
      </c>
      <c r="J1738" t="s">
        <v>1473</v>
      </c>
      <c r="K1738" s="6">
        <f>IF(RIGHT(Table2[[#This Row],[21K Gold Price per Gram]],4)=" USD",VALUE(LEFT(Table2[[#This Row],[21K Gold Price per Gram]],LEN(Table2[[#This Row],[21K Gold Price per Gram]])-4)))</f>
        <v>42.3</v>
      </c>
    </row>
    <row r="1739" spans="1:11" x14ac:dyDescent="0.3">
      <c r="A1739" s="1">
        <v>43767</v>
      </c>
      <c r="B1739" t="s">
        <v>1679</v>
      </c>
      <c r="C1739" s="2">
        <f>IF(
    RIGHT(Table1[[#This Row],[21K Gold Price per Gram]],4)=" EGP",
    VALUE(LEFT(Table1[[#This Row],[21K Gold Price per Gram]], LEN(Table1[[#This Row],[21K Gold Price per Gram]])-4)))</f>
        <v>674.6</v>
      </c>
      <c r="I1739" s="1">
        <v>43764</v>
      </c>
      <c r="J1739" t="s">
        <v>1473</v>
      </c>
      <c r="K1739" s="6">
        <f>IF(RIGHT(Table2[[#This Row],[21K Gold Price per Gram]],4)=" USD",VALUE(LEFT(Table2[[#This Row],[21K Gold Price per Gram]],LEN(Table2[[#This Row],[21K Gold Price per Gram]])-4)))</f>
        <v>42.3</v>
      </c>
    </row>
    <row r="1740" spans="1:11" x14ac:dyDescent="0.3">
      <c r="A1740" s="1">
        <v>43766</v>
      </c>
      <c r="B1740" t="s">
        <v>1680</v>
      </c>
      <c r="C1740" s="2">
        <f>IF(
    RIGHT(Table1[[#This Row],[21K Gold Price per Gram]],4)=" EGP",
    VALUE(LEFT(Table1[[#This Row],[21K Gold Price per Gram]], LEN(Table1[[#This Row],[21K Gold Price per Gram]])-4)))</f>
        <v>676.7</v>
      </c>
      <c r="I1740" s="1">
        <v>43763</v>
      </c>
      <c r="J1740" t="s">
        <v>1473</v>
      </c>
      <c r="K1740" s="6">
        <f>IF(RIGHT(Table2[[#This Row],[21K Gold Price per Gram]],4)=" USD",VALUE(LEFT(Table2[[#This Row],[21K Gold Price per Gram]],LEN(Table2[[#This Row],[21K Gold Price per Gram]])-4)))</f>
        <v>42.3</v>
      </c>
    </row>
    <row r="1741" spans="1:11" x14ac:dyDescent="0.3">
      <c r="A1741" s="1">
        <v>43765</v>
      </c>
      <c r="B1741" t="s">
        <v>1681</v>
      </c>
      <c r="C1741" s="2">
        <f>IF(
    RIGHT(Table1[[#This Row],[21K Gold Price per Gram]],4)=" EGP",
    VALUE(LEFT(Table1[[#This Row],[21K Gold Price per Gram]], LEN(Table1[[#This Row],[21K Gold Price per Gram]])-4)))</f>
        <v>681.9</v>
      </c>
      <c r="I1741" s="1">
        <v>43762</v>
      </c>
      <c r="J1741" t="s">
        <v>1474</v>
      </c>
      <c r="K1741" s="6">
        <f>IF(RIGHT(Table2[[#This Row],[21K Gold Price per Gram]],4)=" USD",VALUE(LEFT(Table2[[#This Row],[21K Gold Price per Gram]],LEN(Table2[[#This Row],[21K Gold Price per Gram]])-4)))</f>
        <v>42.2</v>
      </c>
    </row>
    <row r="1742" spans="1:11" x14ac:dyDescent="0.3">
      <c r="A1742" s="1">
        <v>43764</v>
      </c>
      <c r="B1742" t="s">
        <v>1681</v>
      </c>
      <c r="C1742" s="2">
        <f>IF(
    RIGHT(Table1[[#This Row],[21K Gold Price per Gram]],4)=" EGP",
    VALUE(LEFT(Table1[[#This Row],[21K Gold Price per Gram]], LEN(Table1[[#This Row],[21K Gold Price per Gram]])-4)))</f>
        <v>681.9</v>
      </c>
      <c r="I1742" s="1">
        <v>43761</v>
      </c>
      <c r="J1742" t="s">
        <v>1443</v>
      </c>
      <c r="K1742" s="6">
        <f>IF(RIGHT(Table2[[#This Row],[21K Gold Price per Gram]],4)=" USD",VALUE(LEFT(Table2[[#This Row],[21K Gold Price per Gram]],LEN(Table2[[#This Row],[21K Gold Price per Gram]])-4)))</f>
        <v>41.9</v>
      </c>
    </row>
    <row r="1743" spans="1:11" x14ac:dyDescent="0.3">
      <c r="A1743" s="1">
        <v>43763</v>
      </c>
      <c r="B1743" t="s">
        <v>1682</v>
      </c>
      <c r="C1743" s="2">
        <f>IF(
    RIGHT(Table1[[#This Row],[21K Gold Price per Gram]],4)=" EGP",
    VALUE(LEFT(Table1[[#This Row],[21K Gold Price per Gram]], LEN(Table1[[#This Row],[21K Gold Price per Gram]])-4)))</f>
        <v>682.1</v>
      </c>
      <c r="I1743" s="1">
        <v>43760</v>
      </c>
      <c r="J1743" t="s">
        <v>1441</v>
      </c>
      <c r="K1743" s="6">
        <f>IF(RIGHT(Table2[[#This Row],[21K Gold Price per Gram]],4)=" USD",VALUE(LEFT(Table2[[#This Row],[21K Gold Price per Gram]],LEN(Table2[[#This Row],[21K Gold Price per Gram]])-4)))</f>
        <v>41.8</v>
      </c>
    </row>
    <row r="1744" spans="1:11" x14ac:dyDescent="0.3">
      <c r="A1744" s="1">
        <v>43762</v>
      </c>
      <c r="B1744" t="s">
        <v>1683</v>
      </c>
      <c r="C1744" s="2">
        <f>IF(
    RIGHT(Table1[[#This Row],[21K Gold Price per Gram]],4)=" EGP",
    VALUE(LEFT(Table1[[#This Row],[21K Gold Price per Gram]], LEN(Table1[[#This Row],[21K Gold Price per Gram]])-4)))</f>
        <v>681.2</v>
      </c>
      <c r="I1744" s="1">
        <v>43759</v>
      </c>
      <c r="J1744" t="s">
        <v>1464</v>
      </c>
      <c r="K1744" s="6">
        <f>IF(RIGHT(Table2[[#This Row],[21K Gold Price per Gram]],4)=" USD",VALUE(LEFT(Table2[[#This Row],[21K Gold Price per Gram]],LEN(Table2[[#This Row],[21K Gold Price per Gram]])-4)))</f>
        <v>41.7</v>
      </c>
    </row>
    <row r="1745" spans="1:11" x14ac:dyDescent="0.3">
      <c r="A1745" s="1">
        <v>43761</v>
      </c>
      <c r="B1745" t="s">
        <v>1684</v>
      </c>
      <c r="C1745" s="2">
        <f>IF(
    RIGHT(Table1[[#This Row],[21K Gold Price per Gram]],4)=" EGP",
    VALUE(LEFT(Table1[[#This Row],[21K Gold Price per Gram]], LEN(Table1[[#This Row],[21K Gold Price per Gram]])-4)))</f>
        <v>678.5</v>
      </c>
      <c r="I1745" s="1">
        <v>43758</v>
      </c>
      <c r="J1745" t="s">
        <v>1443</v>
      </c>
      <c r="K1745" s="6">
        <f>IF(RIGHT(Table2[[#This Row],[21K Gold Price per Gram]],4)=" USD",VALUE(LEFT(Table2[[#This Row],[21K Gold Price per Gram]],LEN(Table2[[#This Row],[21K Gold Price per Gram]])-4)))</f>
        <v>41.9</v>
      </c>
    </row>
    <row r="1746" spans="1:11" x14ac:dyDescent="0.3">
      <c r="A1746" s="1">
        <v>43760</v>
      </c>
      <c r="B1746" t="s">
        <v>1685</v>
      </c>
      <c r="C1746" s="2">
        <f>IF(
    RIGHT(Table1[[#This Row],[21K Gold Price per Gram]],4)=" EGP",
    VALUE(LEFT(Table1[[#This Row],[21K Gold Price per Gram]], LEN(Table1[[#This Row],[21K Gold Price per Gram]])-4)))</f>
        <v>677.2</v>
      </c>
      <c r="I1746" s="1">
        <v>43757</v>
      </c>
      <c r="J1746" t="s">
        <v>1443</v>
      </c>
      <c r="K1746" s="6">
        <f>IF(RIGHT(Table2[[#This Row],[21K Gold Price per Gram]],4)=" USD",VALUE(LEFT(Table2[[#This Row],[21K Gold Price per Gram]],LEN(Table2[[#This Row],[21K Gold Price per Gram]])-4)))</f>
        <v>41.9</v>
      </c>
    </row>
    <row r="1747" spans="1:11" x14ac:dyDescent="0.3">
      <c r="A1747" s="1">
        <v>43759</v>
      </c>
      <c r="B1747" t="s">
        <v>1686</v>
      </c>
      <c r="C1747" s="2">
        <f>IF(
    RIGHT(Table1[[#This Row],[21K Gold Price per Gram]],4)=" EGP",
    VALUE(LEFT(Table1[[#This Row],[21K Gold Price per Gram]], LEN(Table1[[#This Row],[21K Gold Price per Gram]])-4)))</f>
        <v>675.3</v>
      </c>
      <c r="I1747" s="1">
        <v>43756</v>
      </c>
      <c r="J1747" t="s">
        <v>1443</v>
      </c>
      <c r="K1747" s="6">
        <f>IF(RIGHT(Table2[[#This Row],[21K Gold Price per Gram]],4)=" USD",VALUE(LEFT(Table2[[#This Row],[21K Gold Price per Gram]],LEN(Table2[[#This Row],[21K Gold Price per Gram]])-4)))</f>
        <v>41.9</v>
      </c>
    </row>
    <row r="1748" spans="1:11" x14ac:dyDescent="0.3">
      <c r="A1748" s="1">
        <v>43758</v>
      </c>
      <c r="B1748" t="s">
        <v>1633</v>
      </c>
      <c r="C1748" s="2">
        <f>IF(
    RIGHT(Table1[[#This Row],[21K Gold Price per Gram]],4)=" EGP",
    VALUE(LEFT(Table1[[#This Row],[21K Gold Price per Gram]], LEN(Table1[[#This Row],[21K Gold Price per Gram]])-4)))</f>
        <v>681.1</v>
      </c>
      <c r="I1748" s="1">
        <v>43755</v>
      </c>
      <c r="J1748" t="s">
        <v>1443</v>
      </c>
      <c r="K1748" s="6">
        <f>IF(RIGHT(Table2[[#This Row],[21K Gold Price per Gram]],4)=" USD",VALUE(LEFT(Table2[[#This Row],[21K Gold Price per Gram]],LEN(Table2[[#This Row],[21K Gold Price per Gram]])-4)))</f>
        <v>41.9</v>
      </c>
    </row>
    <row r="1749" spans="1:11" x14ac:dyDescent="0.3">
      <c r="A1749" s="1">
        <v>43757</v>
      </c>
      <c r="B1749" t="s">
        <v>1687</v>
      </c>
      <c r="C1749" s="2">
        <f>IF(
    RIGHT(Table1[[#This Row],[21K Gold Price per Gram]],4)=" EGP",
    VALUE(LEFT(Table1[[#This Row],[21K Gold Price per Gram]], LEN(Table1[[#This Row],[21K Gold Price per Gram]])-4)))</f>
        <v>680.5</v>
      </c>
      <c r="I1749" s="1">
        <v>43754</v>
      </c>
      <c r="J1749" t="s">
        <v>1443</v>
      </c>
      <c r="K1749" s="6">
        <f>IF(RIGHT(Table2[[#This Row],[21K Gold Price per Gram]],4)=" USD",VALUE(LEFT(Table2[[#This Row],[21K Gold Price per Gram]],LEN(Table2[[#This Row],[21K Gold Price per Gram]])-4)))</f>
        <v>41.9</v>
      </c>
    </row>
    <row r="1750" spans="1:11" x14ac:dyDescent="0.3">
      <c r="A1750" s="1">
        <v>43756</v>
      </c>
      <c r="B1750" t="s">
        <v>1688</v>
      </c>
      <c r="C1750" s="2">
        <f>IF(
    RIGHT(Table1[[#This Row],[21K Gold Price per Gram]],4)=" EGP",
    VALUE(LEFT(Table1[[#This Row],[21K Gold Price per Gram]], LEN(Table1[[#This Row],[21K Gold Price per Gram]])-4)))</f>
        <v>680.4</v>
      </c>
      <c r="I1750" s="1">
        <v>43753</v>
      </c>
      <c r="J1750" t="s">
        <v>1466</v>
      </c>
      <c r="K1750" s="6">
        <f>IF(RIGHT(Table2[[#This Row],[21K Gold Price per Gram]],4)=" USD",VALUE(LEFT(Table2[[#This Row],[21K Gold Price per Gram]],LEN(Table2[[#This Row],[21K Gold Price per Gram]])-4)))</f>
        <v>41.6</v>
      </c>
    </row>
    <row r="1751" spans="1:11" x14ac:dyDescent="0.3">
      <c r="A1751" s="1">
        <v>43755</v>
      </c>
      <c r="B1751" t="s">
        <v>1689</v>
      </c>
      <c r="C1751" s="2">
        <f>IF(
    RIGHT(Table1[[#This Row],[21K Gold Price per Gram]],4)=" EGP",
    VALUE(LEFT(Table1[[#This Row],[21K Gold Price per Gram]], LEN(Table1[[#This Row],[21K Gold Price per Gram]])-4)))</f>
        <v>680.1</v>
      </c>
      <c r="I1751" s="1">
        <v>43752</v>
      </c>
      <c r="J1751" t="s">
        <v>1443</v>
      </c>
      <c r="K1751" s="6">
        <f>IF(RIGHT(Table2[[#This Row],[21K Gold Price per Gram]],4)=" USD",VALUE(LEFT(Table2[[#This Row],[21K Gold Price per Gram]],LEN(Table2[[#This Row],[21K Gold Price per Gram]])-4)))</f>
        <v>41.9</v>
      </c>
    </row>
    <row r="1752" spans="1:11" x14ac:dyDescent="0.3">
      <c r="A1752" s="1">
        <v>43754</v>
      </c>
      <c r="B1752" t="s">
        <v>1690</v>
      </c>
      <c r="C1752" s="2">
        <f>IF(
    RIGHT(Table1[[#This Row],[21K Gold Price per Gram]],4)=" EGP",
    VALUE(LEFT(Table1[[#This Row],[21K Gold Price per Gram]], LEN(Table1[[#This Row],[21K Gold Price per Gram]])-4)))</f>
        <v>679.2</v>
      </c>
      <c r="I1752" s="1">
        <v>43751</v>
      </c>
      <c r="J1752" t="s">
        <v>1441</v>
      </c>
      <c r="K1752" s="6">
        <f>IF(RIGHT(Table2[[#This Row],[21K Gold Price per Gram]],4)=" USD",VALUE(LEFT(Table2[[#This Row],[21K Gold Price per Gram]],LEN(Table2[[#This Row],[21K Gold Price per Gram]])-4)))</f>
        <v>41.8</v>
      </c>
    </row>
    <row r="1753" spans="1:11" x14ac:dyDescent="0.3">
      <c r="A1753" s="1">
        <v>43753</v>
      </c>
      <c r="B1753" t="s">
        <v>1672</v>
      </c>
      <c r="C1753" s="2">
        <f>IF(
    RIGHT(Table1[[#This Row],[21K Gold Price per Gram]],4)=" EGP",
    VALUE(LEFT(Table1[[#This Row],[21K Gold Price per Gram]], LEN(Table1[[#This Row],[21K Gold Price per Gram]])-4)))</f>
        <v>675.8</v>
      </c>
      <c r="I1753" s="1">
        <v>43750</v>
      </c>
      <c r="J1753" t="s">
        <v>1441</v>
      </c>
      <c r="K1753" s="6">
        <f>IF(RIGHT(Table2[[#This Row],[21K Gold Price per Gram]],4)=" USD",VALUE(LEFT(Table2[[#This Row],[21K Gold Price per Gram]],LEN(Table2[[#This Row],[21K Gold Price per Gram]])-4)))</f>
        <v>41.8</v>
      </c>
    </row>
    <row r="1754" spans="1:11" x14ac:dyDescent="0.3">
      <c r="A1754" s="1">
        <v>43752</v>
      </c>
      <c r="B1754" t="s">
        <v>1691</v>
      </c>
      <c r="C1754" s="2">
        <f>IF(
    RIGHT(Table1[[#This Row],[21K Gold Price per Gram]],4)=" EGP",
    VALUE(LEFT(Table1[[#This Row],[21K Gold Price per Gram]], LEN(Table1[[#This Row],[21K Gold Price per Gram]])-4)))</f>
        <v>681.5</v>
      </c>
      <c r="I1754" s="1">
        <v>43749</v>
      </c>
      <c r="J1754" t="s">
        <v>1441</v>
      </c>
      <c r="K1754" s="6">
        <f>IF(RIGHT(Table2[[#This Row],[21K Gold Price per Gram]],4)=" USD",VALUE(LEFT(Table2[[#This Row],[21K Gold Price per Gram]],LEN(Table2[[#This Row],[21K Gold Price per Gram]])-4)))</f>
        <v>41.8</v>
      </c>
    </row>
    <row r="1755" spans="1:11" x14ac:dyDescent="0.3">
      <c r="A1755" s="1">
        <v>43751</v>
      </c>
      <c r="B1755" t="s">
        <v>1687</v>
      </c>
      <c r="C1755" s="2">
        <f>IF(
    RIGHT(Table1[[#This Row],[21K Gold Price per Gram]],4)=" EGP",
    VALUE(LEFT(Table1[[#This Row],[21K Gold Price per Gram]], LEN(Table1[[#This Row],[21K Gold Price per Gram]])-4)))</f>
        <v>680.5</v>
      </c>
      <c r="I1755" s="1">
        <v>43748</v>
      </c>
      <c r="J1755" t="s">
        <v>1472</v>
      </c>
      <c r="K1755" s="6">
        <f>IF(RIGHT(Table2[[#This Row],[21K Gold Price per Gram]],4)=" USD",VALUE(LEFT(Table2[[#This Row],[21K Gold Price per Gram]],LEN(Table2[[#This Row],[21K Gold Price per Gram]])-4)))</f>
        <v>42</v>
      </c>
    </row>
    <row r="1756" spans="1:11" x14ac:dyDescent="0.3">
      <c r="A1756" s="1">
        <v>43750</v>
      </c>
      <c r="B1756" t="s">
        <v>1687</v>
      </c>
      <c r="C1756" s="2">
        <f>IF(
    RIGHT(Table1[[#This Row],[21K Gold Price per Gram]],4)=" EGP",
    VALUE(LEFT(Table1[[#This Row],[21K Gold Price per Gram]], LEN(Table1[[#This Row],[21K Gold Price per Gram]])-4)))</f>
        <v>680.5</v>
      </c>
      <c r="I1756" s="1">
        <v>43747</v>
      </c>
      <c r="J1756" t="s">
        <v>1473</v>
      </c>
      <c r="K1756" s="6">
        <f>IF(RIGHT(Table2[[#This Row],[21K Gold Price per Gram]],4)=" USD",VALUE(LEFT(Table2[[#This Row],[21K Gold Price per Gram]],LEN(Table2[[#This Row],[21K Gold Price per Gram]])-4)))</f>
        <v>42.3</v>
      </c>
    </row>
    <row r="1757" spans="1:11" x14ac:dyDescent="0.3">
      <c r="A1757" s="1">
        <v>43749</v>
      </c>
      <c r="B1757" t="s">
        <v>1688</v>
      </c>
      <c r="C1757" s="2">
        <f>IF(
    RIGHT(Table1[[#This Row],[21K Gold Price per Gram]],4)=" EGP",
    VALUE(LEFT(Table1[[#This Row],[21K Gold Price per Gram]], LEN(Table1[[#This Row],[21K Gold Price per Gram]])-4)))</f>
        <v>680.4</v>
      </c>
      <c r="I1757" s="1">
        <v>43746</v>
      </c>
      <c r="J1757" t="s">
        <v>1473</v>
      </c>
      <c r="K1757" s="6">
        <f>IF(RIGHT(Table2[[#This Row],[21K Gold Price per Gram]],4)=" USD",VALUE(LEFT(Table2[[#This Row],[21K Gold Price per Gram]],LEN(Table2[[#This Row],[21K Gold Price per Gram]])-4)))</f>
        <v>42.3</v>
      </c>
    </row>
    <row r="1758" spans="1:11" x14ac:dyDescent="0.3">
      <c r="A1758" s="1">
        <v>43748</v>
      </c>
      <c r="B1758" t="s">
        <v>1692</v>
      </c>
      <c r="C1758" s="2">
        <f>IF(
    RIGHT(Table1[[#This Row],[21K Gold Price per Gram]],4)=" EGP",
    VALUE(LEFT(Table1[[#This Row],[21K Gold Price per Gram]], LEN(Table1[[#This Row],[21K Gold Price per Gram]])-4)))</f>
        <v>683.1</v>
      </c>
      <c r="I1758" s="1">
        <v>43745</v>
      </c>
      <c r="J1758" t="s">
        <v>1443</v>
      </c>
      <c r="K1758" s="6">
        <f>IF(RIGHT(Table2[[#This Row],[21K Gold Price per Gram]],4)=" USD",VALUE(LEFT(Table2[[#This Row],[21K Gold Price per Gram]],LEN(Table2[[#This Row],[21K Gold Price per Gram]])-4)))</f>
        <v>41.9</v>
      </c>
    </row>
    <row r="1759" spans="1:11" x14ac:dyDescent="0.3">
      <c r="A1759" s="1">
        <v>43747</v>
      </c>
      <c r="B1759" t="s">
        <v>1693</v>
      </c>
      <c r="C1759" s="2">
        <f>IF(
    RIGHT(Table1[[#This Row],[21K Gold Price per Gram]],4)=" EGP",
    VALUE(LEFT(Table1[[#This Row],[21K Gold Price per Gram]], LEN(Table1[[#This Row],[21K Gold Price per Gram]])-4)))</f>
        <v>689.7</v>
      </c>
      <c r="I1759" s="1">
        <v>43744</v>
      </c>
      <c r="J1759" t="s">
        <v>1474</v>
      </c>
      <c r="K1759" s="6">
        <f>IF(RIGHT(Table2[[#This Row],[21K Gold Price per Gram]],4)=" USD",VALUE(LEFT(Table2[[#This Row],[21K Gold Price per Gram]],LEN(Table2[[#This Row],[21K Gold Price per Gram]])-4)))</f>
        <v>42.2</v>
      </c>
    </row>
    <row r="1760" spans="1:11" x14ac:dyDescent="0.3">
      <c r="A1760" s="1">
        <v>43746</v>
      </c>
      <c r="B1760" t="s">
        <v>1694</v>
      </c>
      <c r="C1760" s="2">
        <f>IF(
    RIGHT(Table1[[#This Row],[21K Gold Price per Gram]],4)=" EGP",
    VALUE(LEFT(Table1[[#This Row],[21K Gold Price per Gram]], LEN(Table1[[#This Row],[21K Gold Price per Gram]])-4)))</f>
        <v>689</v>
      </c>
      <c r="I1760" s="1">
        <v>43743</v>
      </c>
      <c r="J1760" t="s">
        <v>1474</v>
      </c>
      <c r="K1760" s="6">
        <f>IF(RIGHT(Table2[[#This Row],[21K Gold Price per Gram]],4)=" USD",VALUE(LEFT(Table2[[#This Row],[21K Gold Price per Gram]],LEN(Table2[[#This Row],[21K Gold Price per Gram]])-4)))</f>
        <v>42.2</v>
      </c>
    </row>
    <row r="1761" spans="1:11" x14ac:dyDescent="0.3">
      <c r="A1761" s="1">
        <v>43745</v>
      </c>
      <c r="B1761" t="s">
        <v>1695</v>
      </c>
      <c r="C1761" s="2">
        <f>IF(
    RIGHT(Table1[[#This Row],[21K Gold Price per Gram]],4)=" EGP",
    VALUE(LEFT(Table1[[#This Row],[21K Gold Price per Gram]], LEN(Table1[[#This Row],[21K Gold Price per Gram]])-4)))</f>
        <v>683.7</v>
      </c>
      <c r="I1761" s="1">
        <v>43742</v>
      </c>
      <c r="J1761" t="s">
        <v>1473</v>
      </c>
      <c r="K1761" s="6">
        <f>IF(RIGHT(Table2[[#This Row],[21K Gold Price per Gram]],4)=" USD",VALUE(LEFT(Table2[[#This Row],[21K Gold Price per Gram]],LEN(Table2[[#This Row],[21K Gold Price per Gram]])-4)))</f>
        <v>42.3</v>
      </c>
    </row>
    <row r="1762" spans="1:11" x14ac:dyDescent="0.3">
      <c r="A1762" s="1">
        <v>43744</v>
      </c>
      <c r="B1762" t="s">
        <v>1696</v>
      </c>
      <c r="C1762" s="2">
        <f>IF(
    RIGHT(Table1[[#This Row],[21K Gold Price per Gram]],4)=" EGP",
    VALUE(LEFT(Table1[[#This Row],[21K Gold Price per Gram]], LEN(Table1[[#This Row],[21K Gold Price per Gram]])-4)))</f>
        <v>689.5</v>
      </c>
      <c r="I1762" s="1">
        <v>43741</v>
      </c>
      <c r="J1762" t="s">
        <v>1473</v>
      </c>
      <c r="K1762" s="6">
        <f>IF(RIGHT(Table2[[#This Row],[21K Gold Price per Gram]],4)=" USD",VALUE(LEFT(Table2[[#This Row],[21K Gold Price per Gram]],LEN(Table2[[#This Row],[21K Gold Price per Gram]])-4)))</f>
        <v>42.3</v>
      </c>
    </row>
    <row r="1763" spans="1:11" x14ac:dyDescent="0.3">
      <c r="A1763" s="1">
        <v>43743</v>
      </c>
      <c r="B1763" t="s">
        <v>1697</v>
      </c>
      <c r="C1763" s="2">
        <f>IF(
    RIGHT(Table1[[#This Row],[21K Gold Price per Gram]],4)=" EGP",
    VALUE(LEFT(Table1[[#This Row],[21K Gold Price per Gram]], LEN(Table1[[#This Row],[21K Gold Price per Gram]])-4)))</f>
        <v>688.9</v>
      </c>
      <c r="I1763" s="1">
        <v>43740</v>
      </c>
      <c r="J1763" t="s">
        <v>1440</v>
      </c>
      <c r="K1763" s="6">
        <f>IF(RIGHT(Table2[[#This Row],[21K Gold Price per Gram]],4)=" USD",VALUE(LEFT(Table2[[#This Row],[21K Gold Price per Gram]],LEN(Table2[[#This Row],[21K Gold Price per Gram]])-4)))</f>
        <v>42.1</v>
      </c>
    </row>
    <row r="1764" spans="1:11" x14ac:dyDescent="0.3">
      <c r="A1764" s="1">
        <v>43742</v>
      </c>
      <c r="B1764" t="s">
        <v>1698</v>
      </c>
      <c r="C1764" s="2">
        <f>IF(
    RIGHT(Table1[[#This Row],[21K Gold Price per Gram]],4)=" EGP",
    VALUE(LEFT(Table1[[#This Row],[21K Gold Price per Gram]], LEN(Table1[[#This Row],[21K Gold Price per Gram]])-4)))</f>
        <v>689.2</v>
      </c>
      <c r="I1764" s="1">
        <v>43739</v>
      </c>
      <c r="J1764" t="s">
        <v>1466</v>
      </c>
      <c r="K1764" s="6">
        <f>IF(RIGHT(Table2[[#This Row],[21K Gold Price per Gram]],4)=" USD",VALUE(LEFT(Table2[[#This Row],[21K Gold Price per Gram]],LEN(Table2[[#This Row],[21K Gold Price per Gram]])-4)))</f>
        <v>41.6</v>
      </c>
    </row>
    <row r="1765" spans="1:11" x14ac:dyDescent="0.3">
      <c r="A1765" s="1">
        <v>43741</v>
      </c>
      <c r="B1765" t="s">
        <v>1693</v>
      </c>
      <c r="C1765" s="2">
        <f>IF(
    RIGHT(Table1[[#This Row],[21K Gold Price per Gram]],4)=" EGP",
    VALUE(LEFT(Table1[[#This Row],[21K Gold Price per Gram]], LEN(Table1[[#This Row],[21K Gold Price per Gram]])-4)))</f>
        <v>689.7</v>
      </c>
      <c r="I1765" s="1">
        <v>43738</v>
      </c>
      <c r="J1765" t="s">
        <v>1467</v>
      </c>
      <c r="K1765" s="6">
        <f>IF(RIGHT(Table2[[#This Row],[21K Gold Price per Gram]],4)=" USD",VALUE(LEFT(Table2[[#This Row],[21K Gold Price per Gram]],LEN(Table2[[#This Row],[21K Gold Price per Gram]])-4)))</f>
        <v>41.4</v>
      </c>
    </row>
    <row r="1766" spans="1:11" x14ac:dyDescent="0.3">
      <c r="A1766" s="1">
        <v>43740</v>
      </c>
      <c r="B1766" t="s">
        <v>1699</v>
      </c>
      <c r="C1766" s="2">
        <f>IF(
    RIGHT(Table1[[#This Row],[21K Gold Price per Gram]],4)=" EGP",
    VALUE(LEFT(Table1[[#This Row],[21K Gold Price per Gram]], LEN(Table1[[#This Row],[21K Gold Price per Gram]])-4)))</f>
        <v>687.6</v>
      </c>
      <c r="I1766" s="1">
        <v>43737</v>
      </c>
      <c r="J1766" t="s">
        <v>1472</v>
      </c>
      <c r="K1766" s="6">
        <f>IF(RIGHT(Table2[[#This Row],[21K Gold Price per Gram]],4)=" USD",VALUE(LEFT(Table2[[#This Row],[21K Gold Price per Gram]],LEN(Table2[[#This Row],[21K Gold Price per Gram]])-4)))</f>
        <v>42</v>
      </c>
    </row>
    <row r="1767" spans="1:11" x14ac:dyDescent="0.3">
      <c r="A1767" s="1">
        <v>43739</v>
      </c>
      <c r="B1767" t="s">
        <v>1680</v>
      </c>
      <c r="C1767" s="2">
        <f>IF(
    RIGHT(Table1[[#This Row],[21K Gold Price per Gram]],4)=" EGP",
    VALUE(LEFT(Table1[[#This Row],[21K Gold Price per Gram]], LEN(Table1[[#This Row],[21K Gold Price per Gram]])-4)))</f>
        <v>676.7</v>
      </c>
      <c r="I1767" s="1">
        <v>43736</v>
      </c>
      <c r="J1767" t="s">
        <v>1472</v>
      </c>
      <c r="K1767" s="6">
        <f>IF(RIGHT(Table2[[#This Row],[21K Gold Price per Gram]],4)=" USD",VALUE(LEFT(Table2[[#This Row],[21K Gold Price per Gram]],LEN(Table2[[#This Row],[21K Gold Price per Gram]])-4)))</f>
        <v>42</v>
      </c>
    </row>
    <row r="1768" spans="1:11" x14ac:dyDescent="0.3">
      <c r="A1768" s="1">
        <v>43738</v>
      </c>
      <c r="B1768" t="s">
        <v>1700</v>
      </c>
      <c r="C1768" s="2">
        <f>IF(
    RIGHT(Table1[[#This Row],[21K Gold Price per Gram]],4)=" EGP",
    VALUE(LEFT(Table1[[#This Row],[21K Gold Price per Gram]], LEN(Table1[[#This Row],[21K Gold Price per Gram]])-4)))</f>
        <v>673.7</v>
      </c>
      <c r="I1768" s="1">
        <v>43735</v>
      </c>
      <c r="J1768" t="s">
        <v>1440</v>
      </c>
      <c r="K1768" s="6">
        <f>IF(RIGHT(Table2[[#This Row],[21K Gold Price per Gram]],4)=" USD",VALUE(LEFT(Table2[[#This Row],[21K Gold Price per Gram]],LEN(Table2[[#This Row],[21K Gold Price per Gram]])-4)))</f>
        <v>42.1</v>
      </c>
    </row>
    <row r="1769" spans="1:11" x14ac:dyDescent="0.3">
      <c r="A1769" s="1">
        <v>43737</v>
      </c>
      <c r="B1769" t="s">
        <v>1676</v>
      </c>
      <c r="C1769" s="2">
        <f>IF(
    RIGHT(Table1[[#This Row],[21K Gold Price per Gram]],4)=" EGP",
    VALUE(LEFT(Table1[[#This Row],[21K Gold Price per Gram]], LEN(Table1[[#This Row],[21K Gold Price per Gram]])-4)))</f>
        <v>685.7</v>
      </c>
      <c r="I1769" s="1">
        <v>43734</v>
      </c>
      <c r="J1769" t="s">
        <v>1473</v>
      </c>
      <c r="K1769" s="6">
        <f>IF(RIGHT(Table2[[#This Row],[21K Gold Price per Gram]],4)=" USD",VALUE(LEFT(Table2[[#This Row],[21K Gold Price per Gram]],LEN(Table2[[#This Row],[21K Gold Price per Gram]])-4)))</f>
        <v>42.3</v>
      </c>
    </row>
    <row r="1770" spans="1:11" x14ac:dyDescent="0.3">
      <c r="A1770" s="1">
        <v>43736</v>
      </c>
      <c r="B1770" t="s">
        <v>1676</v>
      </c>
      <c r="C1770" s="2">
        <f>IF(
    RIGHT(Table1[[#This Row],[21K Gold Price per Gram]],4)=" EGP",
    VALUE(LEFT(Table1[[#This Row],[21K Gold Price per Gram]], LEN(Table1[[#This Row],[21K Gold Price per Gram]])-4)))</f>
        <v>685.7</v>
      </c>
      <c r="I1770" s="1">
        <v>43733</v>
      </c>
      <c r="J1770" t="s">
        <v>1473</v>
      </c>
      <c r="K1770" s="6">
        <f>IF(RIGHT(Table2[[#This Row],[21K Gold Price per Gram]],4)=" USD",VALUE(LEFT(Table2[[#This Row],[21K Gold Price per Gram]],LEN(Table2[[#This Row],[21K Gold Price per Gram]])-4)))</f>
        <v>42.3</v>
      </c>
    </row>
    <row r="1771" spans="1:11" x14ac:dyDescent="0.3">
      <c r="A1771" s="1">
        <v>43735</v>
      </c>
      <c r="B1771" t="s">
        <v>1701</v>
      </c>
      <c r="C1771" s="2">
        <f>IF(
    RIGHT(Table1[[#This Row],[21K Gold Price per Gram]],4)=" EGP",
    VALUE(LEFT(Table1[[#This Row],[21K Gold Price per Gram]], LEN(Table1[[#This Row],[21K Gold Price per Gram]])-4)))</f>
        <v>686</v>
      </c>
      <c r="I1771" s="1">
        <v>43732</v>
      </c>
      <c r="J1771" t="s">
        <v>1445</v>
      </c>
      <c r="K1771" s="6">
        <f>IF(RIGHT(Table2[[#This Row],[21K Gold Price per Gram]],4)=" USD",VALUE(LEFT(Table2[[#This Row],[21K Gold Price per Gram]],LEN(Table2[[#This Row],[21K Gold Price per Gram]])-4)))</f>
        <v>43</v>
      </c>
    </row>
    <row r="1772" spans="1:11" x14ac:dyDescent="0.3">
      <c r="A1772" s="1">
        <v>43734</v>
      </c>
      <c r="B1772" t="s">
        <v>1698</v>
      </c>
      <c r="C1772" s="2">
        <f>IF(
    RIGHT(Table1[[#This Row],[21K Gold Price per Gram]],4)=" EGP",
    VALUE(LEFT(Table1[[#This Row],[21K Gold Price per Gram]], LEN(Table1[[#This Row],[21K Gold Price per Gram]])-4)))</f>
        <v>689.2</v>
      </c>
      <c r="I1772" s="1">
        <v>43731</v>
      </c>
      <c r="J1772" t="s">
        <v>1475</v>
      </c>
      <c r="K1772" s="6">
        <f>IF(RIGHT(Table2[[#This Row],[21K Gold Price per Gram]],4)=" USD",VALUE(LEFT(Table2[[#This Row],[21K Gold Price per Gram]],LEN(Table2[[#This Row],[21K Gold Price per Gram]])-4)))</f>
        <v>42.8</v>
      </c>
    </row>
    <row r="1773" spans="1:11" x14ac:dyDescent="0.3">
      <c r="A1773" s="1">
        <v>43733</v>
      </c>
      <c r="B1773" t="s">
        <v>1702</v>
      </c>
      <c r="C1773" s="2">
        <f>IF(
    RIGHT(Table1[[#This Row],[21K Gold Price per Gram]],4)=" EGP",
    VALUE(LEFT(Table1[[#This Row],[21K Gold Price per Gram]], LEN(Table1[[#This Row],[21K Gold Price per Gram]])-4)))</f>
        <v>687.9</v>
      </c>
      <c r="I1773" s="1">
        <v>43730</v>
      </c>
      <c r="J1773" t="s">
        <v>1446</v>
      </c>
      <c r="K1773" s="6">
        <f>IF(RIGHT(Table2[[#This Row],[21K Gold Price per Gram]],4)=" USD",VALUE(LEFT(Table2[[#This Row],[21K Gold Price per Gram]],LEN(Table2[[#This Row],[21K Gold Price per Gram]])-4)))</f>
        <v>42.6</v>
      </c>
    </row>
    <row r="1774" spans="1:11" x14ac:dyDescent="0.3">
      <c r="A1774" s="1">
        <v>43732</v>
      </c>
      <c r="B1774" t="s">
        <v>1703</v>
      </c>
      <c r="C1774" s="2">
        <f>IF(
    RIGHT(Table1[[#This Row],[21K Gold Price per Gram]],4)=" EGP",
    VALUE(LEFT(Table1[[#This Row],[21K Gold Price per Gram]], LEN(Table1[[#This Row],[21K Gold Price per Gram]])-4)))</f>
        <v>702</v>
      </c>
      <c r="I1774" s="1">
        <v>43729</v>
      </c>
      <c r="J1774" t="s">
        <v>1446</v>
      </c>
      <c r="K1774" s="6">
        <f>IF(RIGHT(Table2[[#This Row],[21K Gold Price per Gram]],4)=" USD",VALUE(LEFT(Table2[[#This Row],[21K Gold Price per Gram]],LEN(Table2[[#This Row],[21K Gold Price per Gram]])-4)))</f>
        <v>42.6</v>
      </c>
    </row>
    <row r="1775" spans="1:11" x14ac:dyDescent="0.3">
      <c r="A1775" s="1">
        <v>43731</v>
      </c>
      <c r="B1775" t="s">
        <v>1704</v>
      </c>
      <c r="C1775" s="2">
        <f>IF(
    RIGHT(Table1[[#This Row],[21K Gold Price per Gram]],4)=" EGP",
    VALUE(LEFT(Table1[[#This Row],[21K Gold Price per Gram]], LEN(Table1[[#This Row],[21K Gold Price per Gram]])-4)))</f>
        <v>697.9</v>
      </c>
      <c r="I1775" s="1">
        <v>43728</v>
      </c>
      <c r="J1775" t="s">
        <v>1446</v>
      </c>
      <c r="K1775" s="6">
        <f>IF(RIGHT(Table2[[#This Row],[21K Gold Price per Gram]],4)=" USD",VALUE(LEFT(Table2[[#This Row],[21K Gold Price per Gram]],LEN(Table2[[#This Row],[21K Gold Price per Gram]])-4)))</f>
        <v>42.6</v>
      </c>
    </row>
    <row r="1776" spans="1:11" x14ac:dyDescent="0.3">
      <c r="A1776" s="1">
        <v>43730</v>
      </c>
      <c r="B1776" t="s">
        <v>1582</v>
      </c>
      <c r="C1776" s="2">
        <f>IF(
    RIGHT(Table1[[#This Row],[21K Gold Price per Gram]],4)=" EGP",
    VALUE(LEFT(Table1[[#This Row],[21K Gold Price per Gram]], LEN(Table1[[#This Row],[21K Gold Price per Gram]])-4)))</f>
        <v>695</v>
      </c>
      <c r="I1776" s="1">
        <v>43727</v>
      </c>
      <c r="J1776" t="s">
        <v>1440</v>
      </c>
      <c r="K1776" s="6">
        <f>IF(RIGHT(Table2[[#This Row],[21K Gold Price per Gram]],4)=" USD",VALUE(LEFT(Table2[[#This Row],[21K Gold Price per Gram]],LEN(Table2[[#This Row],[21K Gold Price per Gram]])-4)))</f>
        <v>42.1</v>
      </c>
    </row>
    <row r="1777" spans="1:11" x14ac:dyDescent="0.3">
      <c r="A1777" s="1">
        <v>43729</v>
      </c>
      <c r="B1777" t="s">
        <v>1582</v>
      </c>
      <c r="C1777" s="2">
        <f>IF(
    RIGHT(Table1[[#This Row],[21K Gold Price per Gram]],4)=" EGP",
    VALUE(LEFT(Table1[[#This Row],[21K Gold Price per Gram]], LEN(Table1[[#This Row],[21K Gold Price per Gram]])-4)))</f>
        <v>695</v>
      </c>
      <c r="I1777" s="1">
        <v>43726</v>
      </c>
      <c r="J1777" t="s">
        <v>1443</v>
      </c>
      <c r="K1777" s="6">
        <f>IF(RIGHT(Table2[[#This Row],[21K Gold Price per Gram]],4)=" USD",VALUE(LEFT(Table2[[#This Row],[21K Gold Price per Gram]],LEN(Table2[[#This Row],[21K Gold Price per Gram]])-4)))</f>
        <v>41.9</v>
      </c>
    </row>
    <row r="1778" spans="1:11" x14ac:dyDescent="0.3">
      <c r="A1778" s="1">
        <v>43728</v>
      </c>
      <c r="B1778" t="s">
        <v>1705</v>
      </c>
      <c r="C1778" s="2">
        <f>IF(
    RIGHT(Table1[[#This Row],[21K Gold Price per Gram]],4)=" EGP",
    VALUE(LEFT(Table1[[#This Row],[21K Gold Price per Gram]], LEN(Table1[[#This Row],[21K Gold Price per Gram]])-4)))</f>
        <v>694.7</v>
      </c>
      <c r="I1778" s="1">
        <v>43725</v>
      </c>
      <c r="J1778" t="s">
        <v>1474</v>
      </c>
      <c r="K1778" s="6">
        <f>IF(RIGHT(Table2[[#This Row],[21K Gold Price per Gram]],4)=" USD",VALUE(LEFT(Table2[[#This Row],[21K Gold Price per Gram]],LEN(Table2[[#This Row],[21K Gold Price per Gram]])-4)))</f>
        <v>42.2</v>
      </c>
    </row>
    <row r="1779" spans="1:11" x14ac:dyDescent="0.3">
      <c r="A1779" s="1">
        <v>43727</v>
      </c>
      <c r="B1779" t="s">
        <v>1706</v>
      </c>
      <c r="C1779" s="2">
        <f>IF(
    RIGHT(Table1[[#This Row],[21K Gold Price per Gram]],4)=" EGP",
    VALUE(LEFT(Table1[[#This Row],[21K Gold Price per Gram]], LEN(Table1[[#This Row],[21K Gold Price per Gram]])-4)))</f>
        <v>686.7</v>
      </c>
      <c r="I1779" s="1">
        <v>43724</v>
      </c>
      <c r="J1779" t="s">
        <v>1440</v>
      </c>
      <c r="K1779" s="6">
        <f>IF(RIGHT(Table2[[#This Row],[21K Gold Price per Gram]],4)=" USD",VALUE(LEFT(Table2[[#This Row],[21K Gold Price per Gram]],LEN(Table2[[#This Row],[21K Gold Price per Gram]])-4)))</f>
        <v>42.1</v>
      </c>
    </row>
    <row r="1780" spans="1:11" x14ac:dyDescent="0.3">
      <c r="A1780" s="1">
        <v>43726</v>
      </c>
      <c r="B1780" t="s">
        <v>1707</v>
      </c>
      <c r="C1780" s="2">
        <f>IF(
    RIGHT(Table1[[#This Row],[21K Gold Price per Gram]],4)=" EGP",
    VALUE(LEFT(Table1[[#This Row],[21K Gold Price per Gram]], LEN(Table1[[#This Row],[21K Gold Price per Gram]])-4)))</f>
        <v>685.6</v>
      </c>
      <c r="I1780" s="1">
        <v>43723</v>
      </c>
      <c r="J1780" t="s">
        <v>1441</v>
      </c>
      <c r="K1780" s="6">
        <f>IF(RIGHT(Table2[[#This Row],[21K Gold Price per Gram]],4)=" USD",VALUE(LEFT(Table2[[#This Row],[21K Gold Price per Gram]],LEN(Table2[[#This Row],[21K Gold Price per Gram]])-4)))</f>
        <v>41.8</v>
      </c>
    </row>
    <row r="1781" spans="1:11" x14ac:dyDescent="0.3">
      <c r="A1781" s="1">
        <v>43725</v>
      </c>
      <c r="B1781" t="s">
        <v>1708</v>
      </c>
      <c r="C1781" s="2">
        <f>IF(
    RIGHT(Table1[[#This Row],[21K Gold Price per Gram]],4)=" EGP",
    VALUE(LEFT(Table1[[#This Row],[21K Gold Price per Gram]], LEN(Table1[[#This Row],[21K Gold Price per Gram]])-4)))</f>
        <v>688.6</v>
      </c>
      <c r="I1781" s="1">
        <v>43722</v>
      </c>
      <c r="J1781" t="s">
        <v>1441</v>
      </c>
      <c r="K1781" s="6">
        <f>IF(RIGHT(Table2[[#This Row],[21K Gold Price per Gram]],4)=" USD",VALUE(LEFT(Table2[[#This Row],[21K Gold Price per Gram]],LEN(Table2[[#This Row],[21K Gold Price per Gram]])-4)))</f>
        <v>41.8</v>
      </c>
    </row>
    <row r="1782" spans="1:11" x14ac:dyDescent="0.3">
      <c r="A1782" s="1">
        <v>43724</v>
      </c>
      <c r="B1782" t="s">
        <v>1709</v>
      </c>
      <c r="C1782" s="2">
        <f>IF(
    RIGHT(Table1[[#This Row],[21K Gold Price per Gram]],4)=" EGP",
    VALUE(LEFT(Table1[[#This Row],[21K Gold Price per Gram]], LEN(Table1[[#This Row],[21K Gold Price per Gram]])-4)))</f>
        <v>687.5</v>
      </c>
      <c r="I1782" s="1">
        <v>43721</v>
      </c>
      <c r="J1782" t="s">
        <v>1441</v>
      </c>
      <c r="K1782" s="6">
        <f>IF(RIGHT(Table2[[#This Row],[21K Gold Price per Gram]],4)=" USD",VALUE(LEFT(Table2[[#This Row],[21K Gold Price per Gram]],LEN(Table2[[#This Row],[21K Gold Price per Gram]])-4)))</f>
        <v>41.8</v>
      </c>
    </row>
    <row r="1783" spans="1:11" x14ac:dyDescent="0.3">
      <c r="A1783" s="1">
        <v>43723</v>
      </c>
      <c r="B1783" t="s">
        <v>1561</v>
      </c>
      <c r="C1783" s="2">
        <f>IF(
    RIGHT(Table1[[#This Row],[21K Gold Price per Gram]],4)=" EGP",
    VALUE(LEFT(Table1[[#This Row],[21K Gold Price per Gram]], LEN(Table1[[#This Row],[21K Gold Price per Gram]])-4)))</f>
        <v>686.8</v>
      </c>
      <c r="I1783" s="1">
        <v>43720</v>
      </c>
      <c r="J1783" t="s">
        <v>1440</v>
      </c>
      <c r="K1783" s="6">
        <f>IF(RIGHT(Table2[[#This Row],[21K Gold Price per Gram]],4)=" USD",VALUE(LEFT(Table2[[#This Row],[21K Gold Price per Gram]],LEN(Table2[[#This Row],[21K Gold Price per Gram]])-4)))</f>
        <v>42.1</v>
      </c>
    </row>
    <row r="1784" spans="1:11" x14ac:dyDescent="0.3">
      <c r="A1784" s="1">
        <v>43722</v>
      </c>
      <c r="B1784" t="s">
        <v>1710</v>
      </c>
      <c r="C1784" s="2">
        <f>IF(
    RIGHT(Table1[[#This Row],[21K Gold Price per Gram]],4)=" EGP",
    VALUE(LEFT(Table1[[#This Row],[21K Gold Price per Gram]], LEN(Table1[[#This Row],[21K Gold Price per Gram]])-4)))</f>
        <v>683.5</v>
      </c>
      <c r="I1784" s="1">
        <v>43719</v>
      </c>
      <c r="J1784" t="s">
        <v>1472</v>
      </c>
      <c r="K1784" s="6">
        <f>IF(RIGHT(Table2[[#This Row],[21K Gold Price per Gram]],4)=" USD",VALUE(LEFT(Table2[[#This Row],[21K Gold Price per Gram]],LEN(Table2[[#This Row],[21K Gold Price per Gram]])-4)))</f>
        <v>42</v>
      </c>
    </row>
    <row r="1785" spans="1:11" x14ac:dyDescent="0.3">
      <c r="A1785" s="1">
        <v>43721</v>
      </c>
      <c r="B1785" t="s">
        <v>1676</v>
      </c>
      <c r="C1785" s="2">
        <f>IF(
    RIGHT(Table1[[#This Row],[21K Gold Price per Gram]],4)=" EGP",
    VALUE(LEFT(Table1[[#This Row],[21K Gold Price per Gram]], LEN(Table1[[#This Row],[21K Gold Price per Gram]])-4)))</f>
        <v>685.7</v>
      </c>
      <c r="I1785" s="1">
        <v>43718</v>
      </c>
      <c r="J1785" t="s">
        <v>1441</v>
      </c>
      <c r="K1785" s="6">
        <f>IF(RIGHT(Table2[[#This Row],[21K Gold Price per Gram]],4)=" USD",VALUE(LEFT(Table2[[#This Row],[21K Gold Price per Gram]],LEN(Table2[[#This Row],[21K Gold Price per Gram]])-4)))</f>
        <v>41.8</v>
      </c>
    </row>
    <row r="1786" spans="1:11" x14ac:dyDescent="0.3">
      <c r="A1786" s="1">
        <v>43720</v>
      </c>
      <c r="B1786" t="s">
        <v>1711</v>
      </c>
      <c r="C1786" s="2">
        <f>IF(
    RIGHT(Table1[[#This Row],[21K Gold Price per Gram]],4)=" EGP",
    VALUE(LEFT(Table1[[#This Row],[21K Gold Price per Gram]], LEN(Table1[[#This Row],[21K Gold Price per Gram]])-4)))</f>
        <v>690.2</v>
      </c>
      <c r="I1786" s="1">
        <v>43717</v>
      </c>
      <c r="J1786" t="s">
        <v>1440</v>
      </c>
      <c r="K1786" s="6">
        <f>IF(RIGHT(Table2[[#This Row],[21K Gold Price per Gram]],4)=" USD",VALUE(LEFT(Table2[[#This Row],[21K Gold Price per Gram]],LEN(Table2[[#This Row],[21K Gold Price per Gram]])-4)))</f>
        <v>42.1</v>
      </c>
    </row>
    <row r="1787" spans="1:11" x14ac:dyDescent="0.3">
      <c r="A1787" s="1">
        <v>43719</v>
      </c>
      <c r="B1787" t="s">
        <v>1712</v>
      </c>
      <c r="C1787" s="2">
        <f>IF(
    RIGHT(Table1[[#This Row],[21K Gold Price per Gram]],4)=" EGP",
    VALUE(LEFT(Table1[[#This Row],[21K Gold Price per Gram]], LEN(Table1[[#This Row],[21K Gold Price per Gram]])-4)))</f>
        <v>690.4</v>
      </c>
      <c r="I1787" s="1">
        <v>43716</v>
      </c>
      <c r="J1787" t="s">
        <v>1473</v>
      </c>
      <c r="K1787" s="6">
        <f>IF(RIGHT(Table2[[#This Row],[21K Gold Price per Gram]],4)=" USD",VALUE(LEFT(Table2[[#This Row],[21K Gold Price per Gram]],LEN(Table2[[#This Row],[21K Gold Price per Gram]])-4)))</f>
        <v>42.3</v>
      </c>
    </row>
    <row r="1788" spans="1:11" x14ac:dyDescent="0.3">
      <c r="A1788" s="1">
        <v>43718</v>
      </c>
      <c r="B1788" t="s">
        <v>1713</v>
      </c>
      <c r="C1788" s="2">
        <f>IF(
    RIGHT(Table1[[#This Row],[21K Gold Price per Gram]],4)=" EGP",
    VALUE(LEFT(Table1[[#This Row],[21K Gold Price per Gram]], LEN(Table1[[#This Row],[21K Gold Price per Gram]])-4)))</f>
        <v>687.8</v>
      </c>
      <c r="I1788" s="1">
        <v>43715</v>
      </c>
      <c r="J1788" t="s">
        <v>1473</v>
      </c>
      <c r="K1788" s="6">
        <f>IF(RIGHT(Table2[[#This Row],[21K Gold Price per Gram]],4)=" USD",VALUE(LEFT(Table2[[#This Row],[21K Gold Price per Gram]],LEN(Table2[[#This Row],[21K Gold Price per Gram]])-4)))</f>
        <v>42.3</v>
      </c>
    </row>
    <row r="1789" spans="1:11" x14ac:dyDescent="0.3">
      <c r="A1789" s="1">
        <v>43717</v>
      </c>
      <c r="B1789" t="s">
        <v>1714</v>
      </c>
      <c r="C1789" s="2">
        <f>IF(
    RIGHT(Table1[[#This Row],[21K Gold Price per Gram]],4)=" EGP",
    VALUE(LEFT(Table1[[#This Row],[21K Gold Price per Gram]], LEN(Table1[[#This Row],[21K Gold Price per Gram]])-4)))</f>
        <v>693.5</v>
      </c>
      <c r="I1789" s="1">
        <v>43714</v>
      </c>
      <c r="J1789" t="s">
        <v>1473</v>
      </c>
      <c r="K1789" s="6">
        <f>IF(RIGHT(Table2[[#This Row],[21K Gold Price per Gram]],4)=" USD",VALUE(LEFT(Table2[[#This Row],[21K Gold Price per Gram]],LEN(Table2[[#This Row],[21K Gold Price per Gram]])-4)))</f>
        <v>42.3</v>
      </c>
    </row>
    <row r="1790" spans="1:11" x14ac:dyDescent="0.3">
      <c r="A1790" s="1">
        <v>43716</v>
      </c>
      <c r="B1790" t="s">
        <v>1715</v>
      </c>
      <c r="C1790" s="2">
        <f>IF(
    RIGHT(Table1[[#This Row],[21K Gold Price per Gram]],4)=" EGP",
    VALUE(LEFT(Table1[[#This Row],[21K Gold Price per Gram]], LEN(Table1[[#This Row],[21K Gold Price per Gram]])-4)))</f>
        <v>698.6</v>
      </c>
      <c r="I1790" s="1">
        <v>43713</v>
      </c>
      <c r="J1790" t="s">
        <v>1446</v>
      </c>
      <c r="K1790" s="6">
        <f>IF(RIGHT(Table2[[#This Row],[21K Gold Price per Gram]],4)=" USD",VALUE(LEFT(Table2[[#This Row],[21K Gold Price per Gram]],LEN(Table2[[#This Row],[21K Gold Price per Gram]])-4)))</f>
        <v>42.6</v>
      </c>
    </row>
    <row r="1791" spans="1:11" x14ac:dyDescent="0.3">
      <c r="A1791" s="1">
        <v>43715</v>
      </c>
      <c r="B1791" t="s">
        <v>1715</v>
      </c>
      <c r="C1791" s="2">
        <f>IF(
    RIGHT(Table1[[#This Row],[21K Gold Price per Gram]],4)=" EGP",
    VALUE(LEFT(Table1[[#This Row],[21K Gold Price per Gram]], LEN(Table1[[#This Row],[21K Gold Price per Gram]])-4)))</f>
        <v>698.6</v>
      </c>
      <c r="I1791" s="1">
        <v>43712</v>
      </c>
      <c r="J1791" t="s">
        <v>1455</v>
      </c>
      <c r="K1791" s="6">
        <f>IF(RIGHT(Table2[[#This Row],[21K Gold Price per Gram]],4)=" USD",VALUE(LEFT(Table2[[#This Row],[21K Gold Price per Gram]],LEN(Table2[[#This Row],[21K Gold Price per Gram]])-4)))</f>
        <v>43.7</v>
      </c>
    </row>
    <row r="1792" spans="1:11" x14ac:dyDescent="0.3">
      <c r="A1792" s="1">
        <v>43714</v>
      </c>
      <c r="B1792" t="s">
        <v>1704</v>
      </c>
      <c r="C1792" s="2">
        <f>IF(
    RIGHT(Table1[[#This Row],[21K Gold Price per Gram]],4)=" EGP",
    VALUE(LEFT(Table1[[#This Row],[21K Gold Price per Gram]], LEN(Table1[[#This Row],[21K Gold Price per Gram]])-4)))</f>
        <v>697.9</v>
      </c>
      <c r="I1792" s="1">
        <v>43711</v>
      </c>
      <c r="J1792" t="s">
        <v>1459</v>
      </c>
      <c r="K1792" s="6">
        <f>IF(RIGHT(Table2[[#This Row],[21K Gold Price per Gram]],4)=" USD",VALUE(LEFT(Table2[[#This Row],[21K Gold Price per Gram]],LEN(Table2[[#This Row],[21K Gold Price per Gram]])-4)))</f>
        <v>43.4</v>
      </c>
    </row>
    <row r="1793" spans="1:11" x14ac:dyDescent="0.3">
      <c r="A1793" s="1">
        <v>43713</v>
      </c>
      <c r="B1793" t="s">
        <v>1716</v>
      </c>
      <c r="C1793" s="2">
        <f>IF(
    RIGHT(Table1[[#This Row],[21K Gold Price per Gram]],4)=" EGP",
    VALUE(LEFT(Table1[[#This Row],[21K Gold Price per Gram]], LEN(Table1[[#This Row],[21K Gold Price per Gram]])-4)))</f>
        <v>702.8</v>
      </c>
      <c r="I1793" s="1">
        <v>43710</v>
      </c>
      <c r="J1793" t="s">
        <v>1445</v>
      </c>
      <c r="K1793" s="6">
        <f>IF(RIGHT(Table2[[#This Row],[21K Gold Price per Gram]],4)=" USD",VALUE(LEFT(Table2[[#This Row],[21K Gold Price per Gram]],LEN(Table2[[#This Row],[21K Gold Price per Gram]])-4)))</f>
        <v>43</v>
      </c>
    </row>
    <row r="1794" spans="1:11" x14ac:dyDescent="0.3">
      <c r="A1794" s="1">
        <v>43712</v>
      </c>
      <c r="B1794" t="s">
        <v>1584</v>
      </c>
      <c r="C1794" s="2">
        <f>IF(
    RIGHT(Table1[[#This Row],[21K Gold Price per Gram]],4)=" EGP",
    VALUE(LEFT(Table1[[#This Row],[21K Gold Price per Gram]], LEN(Table1[[#This Row],[21K Gold Price per Gram]])-4)))</f>
        <v>721.5</v>
      </c>
      <c r="I1794" s="1">
        <v>43709</v>
      </c>
      <c r="J1794" t="s">
        <v>1475</v>
      </c>
      <c r="K1794" s="6">
        <f>IF(RIGHT(Table2[[#This Row],[21K Gold Price per Gram]],4)=" USD",VALUE(LEFT(Table2[[#This Row],[21K Gold Price per Gram]],LEN(Table2[[#This Row],[21K Gold Price per Gram]])-4)))</f>
        <v>42.8</v>
      </c>
    </row>
    <row r="1795" spans="1:11" x14ac:dyDescent="0.3">
      <c r="A1795" s="1">
        <v>43711</v>
      </c>
      <c r="B1795" t="s">
        <v>1717</v>
      </c>
      <c r="C1795" s="2">
        <f>IF(
    RIGHT(Table1[[#This Row],[21K Gold Price per Gram]],4)=" EGP",
    VALUE(LEFT(Table1[[#This Row],[21K Gold Price per Gram]], LEN(Table1[[#This Row],[21K Gold Price per Gram]])-4)))</f>
        <v>718.7</v>
      </c>
      <c r="I1795" s="1">
        <v>43708</v>
      </c>
      <c r="J1795" t="s">
        <v>1475</v>
      </c>
      <c r="K1795" s="6">
        <f>IF(RIGHT(Table2[[#This Row],[21K Gold Price per Gram]],4)=" USD",VALUE(LEFT(Table2[[#This Row],[21K Gold Price per Gram]],LEN(Table2[[#This Row],[21K Gold Price per Gram]])-4)))</f>
        <v>42.8</v>
      </c>
    </row>
    <row r="1796" spans="1:11" x14ac:dyDescent="0.3">
      <c r="A1796" s="1">
        <v>43710</v>
      </c>
      <c r="B1796" t="s">
        <v>1718</v>
      </c>
      <c r="C1796" s="2">
        <f>IF(
    RIGHT(Table1[[#This Row],[21K Gold Price per Gram]],4)=" EGP",
    VALUE(LEFT(Table1[[#This Row],[21K Gold Price per Gram]], LEN(Table1[[#This Row],[21K Gold Price per Gram]])-4)))</f>
        <v>711.3</v>
      </c>
      <c r="I1796" s="1">
        <v>43707</v>
      </c>
      <c r="J1796" t="s">
        <v>1475</v>
      </c>
      <c r="K1796" s="6">
        <f>IF(RIGHT(Table2[[#This Row],[21K Gold Price per Gram]],4)=" USD",VALUE(LEFT(Table2[[#This Row],[21K Gold Price per Gram]],LEN(Table2[[#This Row],[21K Gold Price per Gram]])-4)))</f>
        <v>42.8</v>
      </c>
    </row>
    <row r="1797" spans="1:11" x14ac:dyDescent="0.3">
      <c r="A1797" s="1">
        <v>43709</v>
      </c>
      <c r="B1797" t="s">
        <v>1719</v>
      </c>
      <c r="C1797" s="2">
        <f>IF(
    RIGHT(Table1[[#This Row],[21K Gold Price per Gram]],4)=" EGP",
    VALUE(LEFT(Table1[[#This Row],[21K Gold Price per Gram]], LEN(Table1[[#This Row],[21K Gold Price per Gram]])-4)))</f>
        <v>706.8</v>
      </c>
      <c r="I1797" s="1">
        <v>43706</v>
      </c>
      <c r="J1797" t="s">
        <v>1444</v>
      </c>
      <c r="K1797" s="6">
        <f>IF(RIGHT(Table2[[#This Row],[21K Gold Price per Gram]],4)=" USD",VALUE(LEFT(Table2[[#This Row],[21K Gold Price per Gram]],LEN(Table2[[#This Row],[21K Gold Price per Gram]])-4)))</f>
        <v>42.9</v>
      </c>
    </row>
    <row r="1798" spans="1:11" x14ac:dyDescent="0.3">
      <c r="A1798" s="1">
        <v>43708</v>
      </c>
      <c r="B1798" t="s">
        <v>1720</v>
      </c>
      <c r="C1798" s="2">
        <f>IF(
    RIGHT(Table1[[#This Row],[21K Gold Price per Gram]],4)=" EGP",
    VALUE(LEFT(Table1[[#This Row],[21K Gold Price per Gram]], LEN(Table1[[#This Row],[21K Gold Price per Gram]])-4)))</f>
        <v>706</v>
      </c>
      <c r="I1798" s="1">
        <v>43705</v>
      </c>
      <c r="J1798" t="s">
        <v>1476</v>
      </c>
      <c r="K1798" s="6">
        <f>IF(RIGHT(Table2[[#This Row],[21K Gold Price per Gram]],4)=" USD",VALUE(LEFT(Table2[[#This Row],[21K Gold Price per Gram]],LEN(Table2[[#This Row],[21K Gold Price per Gram]])-4)))</f>
        <v>43.2</v>
      </c>
    </row>
    <row r="1799" spans="1:11" x14ac:dyDescent="0.3">
      <c r="A1799" s="1">
        <v>43707</v>
      </c>
      <c r="B1799" t="s">
        <v>1721</v>
      </c>
      <c r="C1799" s="2">
        <f>IF(
    RIGHT(Table1[[#This Row],[21K Gold Price per Gram]],4)=" EGP",
    VALUE(LEFT(Table1[[#This Row],[21K Gold Price per Gram]], LEN(Table1[[#This Row],[21K Gold Price per Gram]])-4)))</f>
        <v>707.2</v>
      </c>
      <c r="I1799" s="1">
        <v>43704</v>
      </c>
      <c r="J1799" t="s">
        <v>1477</v>
      </c>
      <c r="K1799" s="6">
        <f>IF(RIGHT(Table2[[#This Row],[21K Gold Price per Gram]],4)=" USD",VALUE(LEFT(Table2[[#This Row],[21K Gold Price per Gram]],LEN(Table2[[#This Row],[21K Gold Price per Gram]])-4)))</f>
        <v>43.3</v>
      </c>
    </row>
    <row r="1800" spans="1:11" x14ac:dyDescent="0.3">
      <c r="A1800" s="1">
        <v>43706</v>
      </c>
      <c r="B1800" t="s">
        <v>1722</v>
      </c>
      <c r="C1800" s="2">
        <f>IF(
    RIGHT(Table1[[#This Row],[21K Gold Price per Gram]],4)=" EGP",
    VALUE(LEFT(Table1[[#This Row],[21K Gold Price per Gram]], LEN(Table1[[#This Row],[21K Gold Price per Gram]])-4)))</f>
        <v>710.3</v>
      </c>
      <c r="I1800" s="1">
        <v>43703</v>
      </c>
      <c r="J1800" t="s">
        <v>1444</v>
      </c>
      <c r="K1800" s="6">
        <f>IF(RIGHT(Table2[[#This Row],[21K Gold Price per Gram]],4)=" USD",VALUE(LEFT(Table2[[#This Row],[21K Gold Price per Gram]],LEN(Table2[[#This Row],[21K Gold Price per Gram]])-4)))</f>
        <v>42.9</v>
      </c>
    </row>
    <row r="1801" spans="1:11" x14ac:dyDescent="0.3">
      <c r="A1801" s="1">
        <v>43705</v>
      </c>
      <c r="B1801" t="s">
        <v>1723</v>
      </c>
      <c r="C1801" s="2">
        <f>IF(
    RIGHT(Table1[[#This Row],[21K Gold Price per Gram]],4)=" EGP",
    VALUE(LEFT(Table1[[#This Row],[21K Gold Price per Gram]], LEN(Table1[[#This Row],[21K Gold Price per Gram]])-4)))</f>
        <v>716</v>
      </c>
      <c r="I1801" s="1">
        <v>43702</v>
      </c>
      <c r="J1801" t="s">
        <v>1444</v>
      </c>
      <c r="K1801" s="6">
        <f>IF(RIGHT(Table2[[#This Row],[21K Gold Price per Gram]],4)=" USD",VALUE(LEFT(Table2[[#This Row],[21K Gold Price per Gram]],LEN(Table2[[#This Row],[21K Gold Price per Gram]])-4)))</f>
        <v>42.9</v>
      </c>
    </row>
    <row r="1802" spans="1:11" x14ac:dyDescent="0.3">
      <c r="A1802" s="1">
        <v>43704</v>
      </c>
      <c r="B1802" t="s">
        <v>1550</v>
      </c>
      <c r="C1802" s="2">
        <f>IF(
    RIGHT(Table1[[#This Row],[21K Gold Price per Gram]],4)=" EGP",
    VALUE(LEFT(Table1[[#This Row],[21K Gold Price per Gram]], LEN(Table1[[#This Row],[21K Gold Price per Gram]])-4)))</f>
        <v>717.4</v>
      </c>
      <c r="I1802" s="1">
        <v>43701</v>
      </c>
      <c r="J1802" t="s">
        <v>1444</v>
      </c>
      <c r="K1802" s="6">
        <f>IF(RIGHT(Table2[[#This Row],[21K Gold Price per Gram]],4)=" USD",VALUE(LEFT(Table2[[#This Row],[21K Gold Price per Gram]],LEN(Table2[[#This Row],[21K Gold Price per Gram]])-4)))</f>
        <v>42.9</v>
      </c>
    </row>
    <row r="1803" spans="1:11" x14ac:dyDescent="0.3">
      <c r="A1803" s="1">
        <v>43703</v>
      </c>
      <c r="B1803" t="s">
        <v>1724</v>
      </c>
      <c r="C1803" s="2">
        <f>IF(
    RIGHT(Table1[[#This Row],[21K Gold Price per Gram]],4)=" EGP",
    VALUE(LEFT(Table1[[#This Row],[21K Gold Price per Gram]], LEN(Table1[[#This Row],[21K Gold Price per Gram]])-4)))</f>
        <v>711.1</v>
      </c>
      <c r="I1803" s="1">
        <v>43700</v>
      </c>
      <c r="J1803" t="s">
        <v>1444</v>
      </c>
      <c r="K1803" s="6">
        <f>IF(RIGHT(Table2[[#This Row],[21K Gold Price per Gram]],4)=" USD",VALUE(LEFT(Table2[[#This Row],[21K Gold Price per Gram]],LEN(Table2[[#This Row],[21K Gold Price per Gram]])-4)))</f>
        <v>42.9</v>
      </c>
    </row>
    <row r="1804" spans="1:11" x14ac:dyDescent="0.3">
      <c r="A1804" s="1">
        <v>43702</v>
      </c>
      <c r="B1804" t="s">
        <v>1725</v>
      </c>
      <c r="C1804" s="2">
        <f>IF(
    RIGHT(Table1[[#This Row],[21K Gold Price per Gram]],4)=" EGP",
    VALUE(LEFT(Table1[[#This Row],[21K Gold Price per Gram]], LEN(Table1[[#This Row],[21K Gold Price per Gram]])-4)))</f>
        <v>709.4</v>
      </c>
      <c r="I1804" s="1">
        <v>43699</v>
      </c>
      <c r="J1804" t="s">
        <v>1440</v>
      </c>
      <c r="K1804" s="6">
        <f>IF(RIGHT(Table2[[#This Row],[21K Gold Price per Gram]],4)=" USD",VALUE(LEFT(Table2[[#This Row],[21K Gold Price per Gram]],LEN(Table2[[#This Row],[21K Gold Price per Gram]])-4)))</f>
        <v>42.1</v>
      </c>
    </row>
    <row r="1805" spans="1:11" x14ac:dyDescent="0.3">
      <c r="A1805" s="1">
        <v>43701</v>
      </c>
      <c r="B1805" t="s">
        <v>1722</v>
      </c>
      <c r="C1805" s="2">
        <f>IF(
    RIGHT(Table1[[#This Row],[21K Gold Price per Gram]],4)=" EGP",
    VALUE(LEFT(Table1[[#This Row],[21K Gold Price per Gram]], LEN(Table1[[#This Row],[21K Gold Price per Gram]])-4)))</f>
        <v>710.3</v>
      </c>
      <c r="I1805" s="1">
        <v>43698</v>
      </c>
      <c r="J1805" t="s">
        <v>1474</v>
      </c>
      <c r="K1805" s="6">
        <f>IF(RIGHT(Table2[[#This Row],[21K Gold Price per Gram]],4)=" USD",VALUE(LEFT(Table2[[#This Row],[21K Gold Price per Gram]],LEN(Table2[[#This Row],[21K Gold Price per Gram]])-4)))</f>
        <v>42.2</v>
      </c>
    </row>
    <row r="1806" spans="1:11" x14ac:dyDescent="0.3">
      <c r="A1806" s="1">
        <v>43700</v>
      </c>
      <c r="B1806" t="s">
        <v>1726</v>
      </c>
      <c r="C1806" s="2">
        <f>IF(
    RIGHT(Table1[[#This Row],[21K Gold Price per Gram]],4)=" EGP",
    VALUE(LEFT(Table1[[#This Row],[21K Gold Price per Gram]], LEN(Table1[[#This Row],[21K Gold Price per Gram]])-4)))</f>
        <v>710.8</v>
      </c>
      <c r="I1806" s="1">
        <v>43697</v>
      </c>
      <c r="J1806" t="s">
        <v>1462</v>
      </c>
      <c r="K1806" s="6">
        <f>IF(RIGHT(Table2[[#This Row],[21K Gold Price per Gram]],4)=" USD",VALUE(LEFT(Table2[[#This Row],[21K Gold Price per Gram]],LEN(Table2[[#This Row],[21K Gold Price per Gram]])-4)))</f>
        <v>42.4</v>
      </c>
    </row>
    <row r="1807" spans="1:11" x14ac:dyDescent="0.3">
      <c r="A1807" s="1">
        <v>43699</v>
      </c>
      <c r="B1807" t="s">
        <v>1704</v>
      </c>
      <c r="C1807" s="2">
        <f>IF(
    RIGHT(Table1[[#This Row],[21K Gold Price per Gram]],4)=" EGP",
    VALUE(LEFT(Table1[[#This Row],[21K Gold Price per Gram]], LEN(Table1[[#This Row],[21K Gold Price per Gram]])-4)))</f>
        <v>697.9</v>
      </c>
      <c r="I1807" s="1">
        <v>43696</v>
      </c>
      <c r="J1807" t="s">
        <v>1472</v>
      </c>
      <c r="K1807" s="6">
        <f>IF(RIGHT(Table2[[#This Row],[21K Gold Price per Gram]],4)=" USD",VALUE(LEFT(Table2[[#This Row],[21K Gold Price per Gram]],LEN(Table2[[#This Row],[21K Gold Price per Gram]])-4)))</f>
        <v>42</v>
      </c>
    </row>
    <row r="1808" spans="1:11" x14ac:dyDescent="0.3">
      <c r="A1808" s="1">
        <v>43698</v>
      </c>
      <c r="B1808" t="s">
        <v>1727</v>
      </c>
      <c r="C1808" s="2">
        <f>IF(
    RIGHT(Table1[[#This Row],[21K Gold Price per Gram]],4)=" EGP",
    VALUE(LEFT(Table1[[#This Row],[21K Gold Price per Gram]], LEN(Table1[[#This Row],[21K Gold Price per Gram]])-4)))</f>
        <v>700.3</v>
      </c>
      <c r="I1808" s="1">
        <v>43695</v>
      </c>
      <c r="J1808" t="s">
        <v>1463</v>
      </c>
      <c r="K1808" s="6">
        <f>IF(RIGHT(Table2[[#This Row],[21K Gold Price per Gram]],4)=" USD",VALUE(LEFT(Table2[[#This Row],[21K Gold Price per Gram]],LEN(Table2[[#This Row],[21K Gold Price per Gram]])-4)))</f>
        <v>42.5</v>
      </c>
    </row>
    <row r="1809" spans="1:11" x14ac:dyDescent="0.3">
      <c r="A1809" s="1">
        <v>43697</v>
      </c>
      <c r="B1809" t="s">
        <v>1728</v>
      </c>
      <c r="C1809" s="2">
        <f>IF(
    RIGHT(Table1[[#This Row],[21K Gold Price per Gram]],4)=" EGP",
    VALUE(LEFT(Table1[[#This Row],[21K Gold Price per Gram]], LEN(Table1[[#This Row],[21K Gold Price per Gram]])-4)))</f>
        <v>703</v>
      </c>
      <c r="I1809" s="1">
        <v>43694</v>
      </c>
      <c r="J1809" t="s">
        <v>1463</v>
      </c>
      <c r="K1809" s="6">
        <f>IF(RIGHT(Table2[[#This Row],[21K Gold Price per Gram]],4)=" USD",VALUE(LEFT(Table2[[#This Row],[21K Gold Price per Gram]],LEN(Table2[[#This Row],[21K Gold Price per Gram]])-4)))</f>
        <v>42.5</v>
      </c>
    </row>
    <row r="1810" spans="1:11" x14ac:dyDescent="0.3">
      <c r="A1810" s="1">
        <v>43696</v>
      </c>
      <c r="B1810" t="s">
        <v>1729</v>
      </c>
      <c r="C1810" s="2">
        <f>IF(
    RIGHT(Table1[[#This Row],[21K Gold Price per Gram]],4)=" EGP",
    VALUE(LEFT(Table1[[#This Row],[21K Gold Price per Gram]], LEN(Table1[[#This Row],[21K Gold Price per Gram]])-4)))</f>
        <v>697.6</v>
      </c>
      <c r="I1810" s="1">
        <v>43693</v>
      </c>
      <c r="J1810" t="s">
        <v>1463</v>
      </c>
      <c r="K1810" s="6">
        <f>IF(RIGHT(Table2[[#This Row],[21K Gold Price per Gram]],4)=" USD",VALUE(LEFT(Table2[[#This Row],[21K Gold Price per Gram]],LEN(Table2[[#This Row],[21K Gold Price per Gram]])-4)))</f>
        <v>42.5</v>
      </c>
    </row>
    <row r="1811" spans="1:11" x14ac:dyDescent="0.3">
      <c r="A1811" s="1">
        <v>43695</v>
      </c>
      <c r="B1811" t="s">
        <v>1730</v>
      </c>
      <c r="C1811" s="2">
        <f>IF(
    RIGHT(Table1[[#This Row],[21K Gold Price per Gram]],4)=" EGP",
    VALUE(LEFT(Table1[[#This Row],[21K Gold Price per Gram]], LEN(Table1[[#This Row],[21K Gold Price per Gram]])-4)))</f>
        <v>704.3</v>
      </c>
      <c r="I1811" s="1">
        <v>43692</v>
      </c>
      <c r="J1811" t="s">
        <v>1475</v>
      </c>
      <c r="K1811" s="6">
        <f>IF(RIGHT(Table2[[#This Row],[21K Gold Price per Gram]],4)=" USD",VALUE(LEFT(Table2[[#This Row],[21K Gold Price per Gram]],LEN(Table2[[#This Row],[21K Gold Price per Gram]])-4)))</f>
        <v>42.8</v>
      </c>
    </row>
    <row r="1812" spans="1:11" x14ac:dyDescent="0.3">
      <c r="A1812" s="1">
        <v>43694</v>
      </c>
      <c r="B1812" t="s">
        <v>1731</v>
      </c>
      <c r="C1812" s="2">
        <f>IF(
    RIGHT(Table1[[#This Row],[21K Gold Price per Gram]],4)=" EGP",
    VALUE(LEFT(Table1[[#This Row],[21K Gold Price per Gram]], LEN(Table1[[#This Row],[21K Gold Price per Gram]])-4)))</f>
        <v>704</v>
      </c>
      <c r="I1812" s="1">
        <v>43691</v>
      </c>
      <c r="J1812" t="s">
        <v>1462</v>
      </c>
      <c r="K1812" s="6">
        <f>IF(RIGHT(Table2[[#This Row],[21K Gold Price per Gram]],4)=" USD",VALUE(LEFT(Table2[[#This Row],[21K Gold Price per Gram]],LEN(Table2[[#This Row],[21K Gold Price per Gram]])-4)))</f>
        <v>42.4</v>
      </c>
    </row>
    <row r="1813" spans="1:11" x14ac:dyDescent="0.3">
      <c r="A1813" s="1">
        <v>43693</v>
      </c>
      <c r="B1813" t="s">
        <v>1732</v>
      </c>
      <c r="C1813" s="2">
        <f>IF(
    RIGHT(Table1[[#This Row],[21K Gold Price per Gram]],4)=" EGP",
    VALUE(LEFT(Table1[[#This Row],[21K Gold Price per Gram]], LEN(Table1[[#This Row],[21K Gold Price per Gram]])-4)))</f>
        <v>704.9</v>
      </c>
      <c r="I1813" s="1">
        <v>43690</v>
      </c>
      <c r="J1813" t="s">
        <v>1474</v>
      </c>
      <c r="K1813" s="6">
        <f>IF(RIGHT(Table2[[#This Row],[21K Gold Price per Gram]],4)=" USD",VALUE(LEFT(Table2[[#This Row],[21K Gold Price per Gram]],LEN(Table2[[#This Row],[21K Gold Price per Gram]])-4)))</f>
        <v>42.2</v>
      </c>
    </row>
    <row r="1814" spans="1:11" x14ac:dyDescent="0.3">
      <c r="A1814" s="1">
        <v>43692</v>
      </c>
      <c r="B1814" t="s">
        <v>1733</v>
      </c>
      <c r="C1814" s="2">
        <f>IF(
    RIGHT(Table1[[#This Row],[21K Gold Price per Gram]],4)=" EGP",
    VALUE(LEFT(Table1[[#This Row],[21K Gold Price per Gram]], LEN(Table1[[#This Row],[21K Gold Price per Gram]])-4)))</f>
        <v>709.1</v>
      </c>
      <c r="I1814" s="1">
        <v>43689</v>
      </c>
      <c r="J1814" t="s">
        <v>1463</v>
      </c>
      <c r="K1814" s="6">
        <f>IF(RIGHT(Table2[[#This Row],[21K Gold Price per Gram]],4)=" USD",VALUE(LEFT(Table2[[#This Row],[21K Gold Price per Gram]],LEN(Table2[[#This Row],[21K Gold Price per Gram]])-4)))</f>
        <v>42.5</v>
      </c>
    </row>
    <row r="1815" spans="1:11" x14ac:dyDescent="0.3">
      <c r="A1815" s="1">
        <v>43691</v>
      </c>
      <c r="B1815" t="s">
        <v>1589</v>
      </c>
      <c r="C1815" s="2">
        <f>IF(
    RIGHT(Table1[[#This Row],[21K Gold Price per Gram]],4)=" EGP",
    VALUE(LEFT(Table1[[#This Row],[21K Gold Price per Gram]], LEN(Table1[[#This Row],[21K Gold Price per Gram]])-4)))</f>
        <v>704.5</v>
      </c>
      <c r="I1815" s="1">
        <v>43688</v>
      </c>
      <c r="J1815" t="s">
        <v>1440</v>
      </c>
      <c r="K1815" s="6">
        <f>IF(RIGHT(Table2[[#This Row],[21K Gold Price per Gram]],4)=" USD",VALUE(LEFT(Table2[[#This Row],[21K Gold Price per Gram]],LEN(Table2[[#This Row],[21K Gold Price per Gram]])-4)))</f>
        <v>42.1</v>
      </c>
    </row>
    <row r="1816" spans="1:11" x14ac:dyDescent="0.3">
      <c r="A1816" s="1">
        <v>43690</v>
      </c>
      <c r="B1816" t="s">
        <v>1624</v>
      </c>
      <c r="C1816" s="2">
        <f>IF(
    RIGHT(Table1[[#This Row],[21K Gold Price per Gram]],4)=" EGP",
    VALUE(LEFT(Table1[[#This Row],[21K Gold Price per Gram]], LEN(Table1[[#This Row],[21K Gold Price per Gram]])-4)))</f>
        <v>700</v>
      </c>
      <c r="I1816" s="1">
        <v>43687</v>
      </c>
      <c r="J1816" t="s">
        <v>1440</v>
      </c>
      <c r="K1816" s="6">
        <f>IF(RIGHT(Table2[[#This Row],[21K Gold Price per Gram]],4)=" USD",VALUE(LEFT(Table2[[#This Row],[21K Gold Price per Gram]],LEN(Table2[[#This Row],[21K Gold Price per Gram]])-4)))</f>
        <v>42.1</v>
      </c>
    </row>
    <row r="1817" spans="1:11" x14ac:dyDescent="0.3">
      <c r="A1817" s="1">
        <v>43689</v>
      </c>
      <c r="B1817" t="s">
        <v>1730</v>
      </c>
      <c r="C1817" s="2">
        <f>IF(
    RIGHT(Table1[[#This Row],[21K Gold Price per Gram]],4)=" EGP",
    VALUE(LEFT(Table1[[#This Row],[21K Gold Price per Gram]], LEN(Table1[[#This Row],[21K Gold Price per Gram]])-4)))</f>
        <v>704.3</v>
      </c>
      <c r="I1817" s="1">
        <v>43686</v>
      </c>
      <c r="J1817" t="s">
        <v>1440</v>
      </c>
      <c r="K1817" s="6">
        <f>IF(RIGHT(Table2[[#This Row],[21K Gold Price per Gram]],4)=" USD",VALUE(LEFT(Table2[[#This Row],[21K Gold Price per Gram]],LEN(Table2[[#This Row],[21K Gold Price per Gram]])-4)))</f>
        <v>42.1</v>
      </c>
    </row>
    <row r="1818" spans="1:11" x14ac:dyDescent="0.3">
      <c r="A1818" s="1">
        <v>43688</v>
      </c>
      <c r="B1818" t="s">
        <v>1734</v>
      </c>
      <c r="C1818" s="2">
        <f>IF(
    RIGHT(Table1[[#This Row],[21K Gold Price per Gram]],4)=" EGP",
    VALUE(LEFT(Table1[[#This Row],[21K Gold Price per Gram]], LEN(Table1[[#This Row],[21K Gold Price per Gram]])-4)))</f>
        <v>696.5</v>
      </c>
      <c r="I1818" s="1">
        <v>43685</v>
      </c>
      <c r="J1818" t="s">
        <v>1474</v>
      </c>
      <c r="K1818" s="6">
        <f>IF(RIGHT(Table2[[#This Row],[21K Gold Price per Gram]],4)=" USD",VALUE(LEFT(Table2[[#This Row],[21K Gold Price per Gram]],LEN(Table2[[#This Row],[21K Gold Price per Gram]])-4)))</f>
        <v>42.2</v>
      </c>
    </row>
    <row r="1819" spans="1:11" x14ac:dyDescent="0.3">
      <c r="A1819" s="1">
        <v>43687</v>
      </c>
      <c r="B1819" t="s">
        <v>1735</v>
      </c>
      <c r="C1819" s="2">
        <f>IF(
    RIGHT(Table1[[#This Row],[21K Gold Price per Gram]],4)=" EGP",
    VALUE(LEFT(Table1[[#This Row],[21K Gold Price per Gram]], LEN(Table1[[#This Row],[21K Gold Price per Gram]])-4)))</f>
        <v>696.3</v>
      </c>
      <c r="I1819" s="1">
        <v>43684</v>
      </c>
      <c r="J1819" t="s">
        <v>1440</v>
      </c>
      <c r="K1819" s="6">
        <f>IF(RIGHT(Table2[[#This Row],[21K Gold Price per Gram]],4)=" USD",VALUE(LEFT(Table2[[#This Row],[21K Gold Price per Gram]],LEN(Table2[[#This Row],[21K Gold Price per Gram]])-4)))</f>
        <v>42.1</v>
      </c>
    </row>
    <row r="1820" spans="1:11" x14ac:dyDescent="0.3">
      <c r="A1820" s="1">
        <v>43686</v>
      </c>
      <c r="B1820" t="s">
        <v>1736</v>
      </c>
      <c r="C1820" s="2">
        <f>IF(
    RIGHT(Table1[[#This Row],[21K Gold Price per Gram]],4)=" EGP",
    VALUE(LEFT(Table1[[#This Row],[21K Gold Price per Gram]], LEN(Table1[[#This Row],[21K Gold Price per Gram]])-4)))</f>
        <v>696.4</v>
      </c>
      <c r="I1820" s="1">
        <v>43683</v>
      </c>
      <c r="J1820" t="s">
        <v>1467</v>
      </c>
      <c r="K1820" s="6">
        <f>IF(RIGHT(Table2[[#This Row],[21K Gold Price per Gram]],4)=" USD",VALUE(LEFT(Table2[[#This Row],[21K Gold Price per Gram]],LEN(Table2[[#This Row],[21K Gold Price per Gram]])-4)))</f>
        <v>41.4</v>
      </c>
    </row>
    <row r="1821" spans="1:11" x14ac:dyDescent="0.3">
      <c r="A1821" s="1">
        <v>43685</v>
      </c>
      <c r="B1821" t="s">
        <v>1737</v>
      </c>
      <c r="C1821" s="2">
        <f>IF(
    RIGHT(Table1[[#This Row],[21K Gold Price per Gram]],4)=" EGP",
    VALUE(LEFT(Table1[[#This Row],[21K Gold Price per Gram]], LEN(Table1[[#This Row],[21K Gold Price per Gram]])-4)))</f>
        <v>699.9</v>
      </c>
      <c r="I1821" s="1">
        <v>43682</v>
      </c>
      <c r="J1821" t="s">
        <v>1470</v>
      </c>
      <c r="K1821" s="6">
        <f>IF(RIGHT(Table2[[#This Row],[21K Gold Price per Gram]],4)=" USD",VALUE(LEFT(Table2[[#This Row],[21K Gold Price per Gram]],LEN(Table2[[#This Row],[21K Gold Price per Gram]])-4)))</f>
        <v>41.1</v>
      </c>
    </row>
    <row r="1822" spans="1:11" x14ac:dyDescent="0.3">
      <c r="A1822" s="1">
        <v>43684</v>
      </c>
      <c r="B1822" t="s">
        <v>1599</v>
      </c>
      <c r="C1822" s="2">
        <f>IF(
    RIGHT(Table1[[#This Row],[21K Gold Price per Gram]],4)=" EGP",
    VALUE(LEFT(Table1[[#This Row],[21K Gold Price per Gram]], LEN(Table1[[#This Row],[21K Gold Price per Gram]])-4)))</f>
        <v>696.7</v>
      </c>
      <c r="I1822" s="1">
        <v>43681</v>
      </c>
      <c r="J1822" t="s">
        <v>1478</v>
      </c>
      <c r="K1822" s="6">
        <f>IF(RIGHT(Table2[[#This Row],[21K Gold Price per Gram]],4)=" USD",VALUE(LEFT(Table2[[#This Row],[21K Gold Price per Gram]],LEN(Table2[[#This Row],[21K Gold Price per Gram]])-4)))</f>
        <v>40.5</v>
      </c>
    </row>
    <row r="1823" spans="1:11" x14ac:dyDescent="0.3">
      <c r="A1823" s="1">
        <v>43683</v>
      </c>
      <c r="B1823" t="s">
        <v>1738</v>
      </c>
      <c r="C1823" s="2">
        <f>IF(
    RIGHT(Table1[[#This Row],[21K Gold Price per Gram]],4)=" EGP",
    VALUE(LEFT(Table1[[#This Row],[21K Gold Price per Gram]], LEN(Table1[[#This Row],[21K Gold Price per Gram]])-4)))</f>
        <v>685</v>
      </c>
      <c r="I1823" s="1">
        <v>43680</v>
      </c>
      <c r="J1823" t="s">
        <v>1478</v>
      </c>
      <c r="K1823" s="6">
        <f>IF(RIGHT(Table2[[#This Row],[21K Gold Price per Gram]],4)=" USD",VALUE(LEFT(Table2[[#This Row],[21K Gold Price per Gram]],LEN(Table2[[#This Row],[21K Gold Price per Gram]])-4)))</f>
        <v>40.5</v>
      </c>
    </row>
    <row r="1824" spans="1:11" x14ac:dyDescent="0.3">
      <c r="A1824" s="1">
        <v>43682</v>
      </c>
      <c r="B1824" t="s">
        <v>1739</v>
      </c>
      <c r="C1824" s="2">
        <f>IF(
    RIGHT(Table1[[#This Row],[21K Gold Price per Gram]],4)=" EGP",
    VALUE(LEFT(Table1[[#This Row],[21K Gold Price per Gram]], LEN(Table1[[#This Row],[21K Gold Price per Gram]])-4)))</f>
        <v>679.7</v>
      </c>
      <c r="I1824" s="1">
        <v>43679</v>
      </c>
      <c r="J1824" t="s">
        <v>1478</v>
      </c>
      <c r="K1824" s="6">
        <f>IF(RIGHT(Table2[[#This Row],[21K Gold Price per Gram]],4)=" USD",VALUE(LEFT(Table2[[#This Row],[21K Gold Price per Gram]],LEN(Table2[[#This Row],[21K Gold Price per Gram]])-4)))</f>
        <v>40.5</v>
      </c>
    </row>
    <row r="1825" spans="1:11" x14ac:dyDescent="0.3">
      <c r="A1825" s="1">
        <v>43681</v>
      </c>
      <c r="B1825" t="s">
        <v>1740</v>
      </c>
      <c r="C1825" s="2">
        <f>IF(
    RIGHT(Table1[[#This Row],[21K Gold Price per Gram]],4)=" EGP",
    VALUE(LEFT(Table1[[#This Row],[21K Gold Price per Gram]], LEN(Table1[[#This Row],[21K Gold Price per Gram]])-4)))</f>
        <v>670.9</v>
      </c>
      <c r="I1825" s="1">
        <v>43678</v>
      </c>
      <c r="J1825" t="s">
        <v>1478</v>
      </c>
      <c r="K1825" s="6">
        <f>IF(RIGHT(Table2[[#This Row],[21K Gold Price per Gram]],4)=" USD",VALUE(LEFT(Table2[[#This Row],[21K Gold Price per Gram]],LEN(Table2[[#This Row],[21K Gold Price per Gram]])-4)))</f>
        <v>40.5</v>
      </c>
    </row>
    <row r="1826" spans="1:11" x14ac:dyDescent="0.3">
      <c r="A1826" s="1">
        <v>43680</v>
      </c>
      <c r="B1826" t="s">
        <v>1741</v>
      </c>
      <c r="C1826" s="2">
        <f>IF(
    RIGHT(Table1[[#This Row],[21K Gold Price per Gram]],4)=" EGP",
    VALUE(LEFT(Table1[[#This Row],[21K Gold Price per Gram]], LEN(Table1[[#This Row],[21K Gold Price per Gram]])-4)))</f>
        <v>669.4</v>
      </c>
      <c r="I1826" s="1">
        <v>43677</v>
      </c>
      <c r="J1826" t="s">
        <v>1479</v>
      </c>
      <c r="K1826" s="6">
        <f>IF(RIGHT(Table2[[#This Row],[21K Gold Price per Gram]],4)=" USD",VALUE(LEFT(Table2[[#This Row],[21K Gold Price per Gram]],LEN(Table2[[#This Row],[21K Gold Price per Gram]])-4)))</f>
        <v>39.700000000000003</v>
      </c>
    </row>
    <row r="1827" spans="1:11" x14ac:dyDescent="0.3">
      <c r="A1827" s="1">
        <v>43679</v>
      </c>
      <c r="B1827" t="s">
        <v>1742</v>
      </c>
      <c r="C1827" s="2">
        <f>IF(
    RIGHT(Table1[[#This Row],[21K Gold Price per Gram]],4)=" EGP",
    VALUE(LEFT(Table1[[#This Row],[21K Gold Price per Gram]], LEN(Table1[[#This Row],[21K Gold Price per Gram]])-4)))</f>
        <v>670.7</v>
      </c>
      <c r="I1827" s="1">
        <v>43676</v>
      </c>
      <c r="J1827" t="s">
        <v>1480</v>
      </c>
      <c r="K1827" s="6">
        <f>IF(RIGHT(Table2[[#This Row],[21K Gold Price per Gram]],4)=" USD",VALUE(LEFT(Table2[[#This Row],[21K Gold Price per Gram]],LEN(Table2[[#This Row],[21K Gold Price per Gram]])-4)))</f>
        <v>40.200000000000003</v>
      </c>
    </row>
    <row r="1828" spans="1:11" x14ac:dyDescent="0.3">
      <c r="A1828" s="1">
        <v>43678</v>
      </c>
      <c r="B1828" t="s">
        <v>1743</v>
      </c>
      <c r="C1828" s="2">
        <f>IF(
    RIGHT(Table1[[#This Row],[21K Gold Price per Gram]],4)=" EGP",
    VALUE(LEFT(Table1[[#This Row],[21K Gold Price per Gram]], LEN(Table1[[#This Row],[21K Gold Price per Gram]])-4)))</f>
        <v>671.7</v>
      </c>
      <c r="I1828" s="1">
        <v>43675</v>
      </c>
      <c r="J1828" t="s">
        <v>1481</v>
      </c>
      <c r="K1828" s="6">
        <f>IF(RIGHT(Table2[[#This Row],[21K Gold Price per Gram]],4)=" USD",VALUE(LEFT(Table2[[#This Row],[21K Gold Price per Gram]],LEN(Table2[[#This Row],[21K Gold Price per Gram]])-4)))</f>
        <v>40.1</v>
      </c>
    </row>
    <row r="1829" spans="1:11" x14ac:dyDescent="0.3">
      <c r="A1829" s="1">
        <v>43677</v>
      </c>
      <c r="B1829" t="s">
        <v>1744</v>
      </c>
      <c r="C1829" s="2">
        <f>IF(
    RIGHT(Table1[[#This Row],[21K Gold Price per Gram]],4)=" EGP",
    VALUE(LEFT(Table1[[#This Row],[21K Gold Price per Gram]], LEN(Table1[[#This Row],[21K Gold Price per Gram]])-4)))</f>
        <v>657.1</v>
      </c>
      <c r="I1829" s="1">
        <v>43674</v>
      </c>
      <c r="J1829" t="s">
        <v>1482</v>
      </c>
      <c r="K1829" s="6">
        <f>IF(RIGHT(Table2[[#This Row],[21K Gold Price per Gram]],4)=" USD",VALUE(LEFT(Table2[[#This Row],[21K Gold Price per Gram]],LEN(Table2[[#This Row],[21K Gold Price per Gram]])-4)))</f>
        <v>39.799999999999997</v>
      </c>
    </row>
    <row r="1830" spans="1:11" x14ac:dyDescent="0.3">
      <c r="A1830" s="1">
        <v>43676</v>
      </c>
      <c r="B1830" t="s">
        <v>1745</v>
      </c>
      <c r="C1830" s="2">
        <f>IF(
    RIGHT(Table1[[#This Row],[21K Gold Price per Gram]],4)=" EGP",
    VALUE(LEFT(Table1[[#This Row],[21K Gold Price per Gram]], LEN(Table1[[#This Row],[21K Gold Price per Gram]])-4)))</f>
        <v>665.5</v>
      </c>
      <c r="I1830" s="1">
        <v>43673</v>
      </c>
      <c r="J1830" t="s">
        <v>1482</v>
      </c>
      <c r="K1830" s="6">
        <f>IF(RIGHT(Table2[[#This Row],[21K Gold Price per Gram]],4)=" USD",VALUE(LEFT(Table2[[#This Row],[21K Gold Price per Gram]],LEN(Table2[[#This Row],[21K Gold Price per Gram]])-4)))</f>
        <v>39.799999999999997</v>
      </c>
    </row>
    <row r="1831" spans="1:11" x14ac:dyDescent="0.3">
      <c r="A1831" s="1">
        <v>43675</v>
      </c>
      <c r="B1831" t="s">
        <v>1746</v>
      </c>
      <c r="C1831" s="2">
        <f>IF(
    RIGHT(Table1[[#This Row],[21K Gold Price per Gram]],4)=" EGP",
    VALUE(LEFT(Table1[[#This Row],[21K Gold Price per Gram]], LEN(Table1[[#This Row],[21K Gold Price per Gram]])-4)))</f>
        <v>664.5</v>
      </c>
      <c r="I1831" s="1">
        <v>43672</v>
      </c>
      <c r="J1831" t="s">
        <v>1482</v>
      </c>
      <c r="K1831" s="6">
        <f>IF(RIGHT(Table2[[#This Row],[21K Gold Price per Gram]],4)=" USD",VALUE(LEFT(Table2[[#This Row],[21K Gold Price per Gram]],LEN(Table2[[#This Row],[21K Gold Price per Gram]])-4)))</f>
        <v>39.799999999999997</v>
      </c>
    </row>
    <row r="1832" spans="1:11" x14ac:dyDescent="0.3">
      <c r="A1832" s="1">
        <v>43674</v>
      </c>
      <c r="B1832" t="s">
        <v>1747</v>
      </c>
      <c r="C1832" s="2">
        <f>IF(
    RIGHT(Table1[[#This Row],[21K Gold Price per Gram]],4)=" EGP",
    VALUE(LEFT(Table1[[#This Row],[21K Gold Price per Gram]], LEN(Table1[[#This Row],[21K Gold Price per Gram]])-4)))</f>
        <v>660.7</v>
      </c>
      <c r="I1832" s="1">
        <v>43671</v>
      </c>
      <c r="J1832" t="s">
        <v>1479</v>
      </c>
      <c r="K1832" s="6">
        <f>IF(RIGHT(Table2[[#This Row],[21K Gold Price per Gram]],4)=" USD",VALUE(LEFT(Table2[[#This Row],[21K Gold Price per Gram]],LEN(Table2[[#This Row],[21K Gold Price per Gram]])-4)))</f>
        <v>39.700000000000003</v>
      </c>
    </row>
    <row r="1833" spans="1:11" x14ac:dyDescent="0.3">
      <c r="A1833" s="1">
        <v>43673</v>
      </c>
      <c r="B1833" t="s">
        <v>1659</v>
      </c>
      <c r="C1833" s="2">
        <f>IF(
    RIGHT(Table1[[#This Row],[21K Gold Price per Gram]],4)=" EGP",
    VALUE(LEFT(Table1[[#This Row],[21K Gold Price per Gram]], LEN(Table1[[#This Row],[21K Gold Price per Gram]])-4)))</f>
        <v>659.7</v>
      </c>
      <c r="I1833" s="1">
        <v>43670</v>
      </c>
      <c r="J1833" t="s">
        <v>1483</v>
      </c>
      <c r="K1833" s="6">
        <f>IF(RIGHT(Table2[[#This Row],[21K Gold Price per Gram]],4)=" USD",VALUE(LEFT(Table2[[#This Row],[21K Gold Price per Gram]],LEN(Table2[[#This Row],[21K Gold Price per Gram]])-4)))</f>
        <v>40</v>
      </c>
    </row>
    <row r="1834" spans="1:11" x14ac:dyDescent="0.3">
      <c r="A1834" s="1">
        <v>43672</v>
      </c>
      <c r="B1834" t="s">
        <v>1748</v>
      </c>
      <c r="C1834" s="2">
        <f>IF(
    RIGHT(Table1[[#This Row],[21K Gold Price per Gram]],4)=" EGP",
    VALUE(LEFT(Table1[[#This Row],[21K Gold Price per Gram]], LEN(Table1[[#This Row],[21K Gold Price per Gram]])-4)))</f>
        <v>660.5</v>
      </c>
      <c r="I1834" s="1">
        <v>43669</v>
      </c>
      <c r="J1834" t="s">
        <v>1482</v>
      </c>
      <c r="K1834" s="6">
        <f>IF(RIGHT(Table2[[#This Row],[21K Gold Price per Gram]],4)=" USD",VALUE(LEFT(Table2[[#This Row],[21K Gold Price per Gram]],LEN(Table2[[#This Row],[21K Gold Price per Gram]])-4)))</f>
        <v>39.799999999999997</v>
      </c>
    </row>
    <row r="1835" spans="1:11" x14ac:dyDescent="0.3">
      <c r="A1835" s="1">
        <v>43671</v>
      </c>
      <c r="B1835" t="s">
        <v>1749</v>
      </c>
      <c r="C1835" s="2">
        <f>IF(
    RIGHT(Table1[[#This Row],[21K Gold Price per Gram]],4)=" EGP",
    VALUE(LEFT(Table1[[#This Row],[21K Gold Price per Gram]], LEN(Table1[[#This Row],[21K Gold Price per Gram]])-4)))</f>
        <v>659.1</v>
      </c>
      <c r="I1835" s="1">
        <v>43668</v>
      </c>
      <c r="J1835" t="s">
        <v>1483</v>
      </c>
      <c r="K1835" s="6">
        <f>IF(RIGHT(Table2[[#This Row],[21K Gold Price per Gram]],4)=" USD",VALUE(LEFT(Table2[[#This Row],[21K Gold Price per Gram]],LEN(Table2[[#This Row],[21K Gold Price per Gram]])-4)))</f>
        <v>40</v>
      </c>
    </row>
    <row r="1836" spans="1:11" x14ac:dyDescent="0.3">
      <c r="A1836" s="1">
        <v>43670</v>
      </c>
      <c r="B1836" t="s">
        <v>1750</v>
      </c>
      <c r="C1836" s="2">
        <f>IF(
    RIGHT(Table1[[#This Row],[21K Gold Price per Gram]],4)=" EGP",
    VALUE(LEFT(Table1[[#This Row],[21K Gold Price per Gram]], LEN(Table1[[#This Row],[21K Gold Price per Gram]])-4)))</f>
        <v>664.9</v>
      </c>
      <c r="I1836" s="1">
        <v>43667</v>
      </c>
      <c r="J1836" t="s">
        <v>1483</v>
      </c>
      <c r="K1836" s="6">
        <f>IF(RIGHT(Table2[[#This Row],[21K Gold Price per Gram]],4)=" USD",VALUE(LEFT(Table2[[#This Row],[21K Gold Price per Gram]],LEN(Table2[[#This Row],[21K Gold Price per Gram]])-4)))</f>
        <v>40</v>
      </c>
    </row>
    <row r="1837" spans="1:11" x14ac:dyDescent="0.3">
      <c r="A1837" s="1">
        <v>43669</v>
      </c>
      <c r="B1837" t="s">
        <v>1662</v>
      </c>
      <c r="C1837" s="2">
        <f>IF(
    RIGHT(Table1[[#This Row],[21K Gold Price per Gram]],4)=" EGP",
    VALUE(LEFT(Table1[[#This Row],[21K Gold Price per Gram]], LEN(Table1[[#This Row],[21K Gold Price per Gram]])-4)))</f>
        <v>661.8</v>
      </c>
      <c r="I1837" s="1">
        <v>43666</v>
      </c>
      <c r="J1837" t="s">
        <v>1483</v>
      </c>
      <c r="K1837" s="6">
        <f>IF(RIGHT(Table2[[#This Row],[21K Gold Price per Gram]],4)=" USD",VALUE(LEFT(Table2[[#This Row],[21K Gold Price per Gram]],LEN(Table2[[#This Row],[21K Gold Price per Gram]])-4)))</f>
        <v>40</v>
      </c>
    </row>
    <row r="1838" spans="1:11" x14ac:dyDescent="0.3">
      <c r="A1838" s="1">
        <v>43668</v>
      </c>
      <c r="B1838" t="s">
        <v>1641</v>
      </c>
      <c r="C1838" s="2">
        <f>IF(
    RIGHT(Table1[[#This Row],[21K Gold Price per Gram]],4)=" EGP",
    VALUE(LEFT(Table1[[#This Row],[21K Gold Price per Gram]], LEN(Table1[[#This Row],[21K Gold Price per Gram]])-4)))</f>
        <v>665.3</v>
      </c>
      <c r="I1838" s="1">
        <v>43665</v>
      </c>
      <c r="J1838" t="s">
        <v>1483</v>
      </c>
      <c r="K1838" s="6">
        <f>IF(RIGHT(Table2[[#This Row],[21K Gold Price per Gram]],4)=" USD",VALUE(LEFT(Table2[[#This Row],[21K Gold Price per Gram]],LEN(Table2[[#This Row],[21K Gold Price per Gram]])-4)))</f>
        <v>40</v>
      </c>
    </row>
    <row r="1839" spans="1:11" x14ac:dyDescent="0.3">
      <c r="A1839" s="1">
        <v>43667</v>
      </c>
      <c r="B1839" t="s">
        <v>1745</v>
      </c>
      <c r="C1839" s="2">
        <f>IF(
    RIGHT(Table1[[#This Row],[21K Gold Price per Gram]],4)=" EGP",
    VALUE(LEFT(Table1[[#This Row],[21K Gold Price per Gram]], LEN(Table1[[#This Row],[21K Gold Price per Gram]])-4)))</f>
        <v>665.5</v>
      </c>
      <c r="I1839" s="1">
        <v>43664</v>
      </c>
      <c r="J1839" t="s">
        <v>1484</v>
      </c>
      <c r="K1839" s="6">
        <f>IF(RIGHT(Table2[[#This Row],[21K Gold Price per Gram]],4)=" USD",VALUE(LEFT(Table2[[#This Row],[21K Gold Price per Gram]],LEN(Table2[[#This Row],[21K Gold Price per Gram]])-4)))</f>
        <v>40.6</v>
      </c>
    </row>
    <row r="1840" spans="1:11" x14ac:dyDescent="0.3">
      <c r="A1840" s="1">
        <v>43666</v>
      </c>
      <c r="B1840" t="s">
        <v>1666</v>
      </c>
      <c r="C1840" s="2">
        <f>IF(
    RIGHT(Table1[[#This Row],[21K Gold Price per Gram]],4)=" EGP",
    VALUE(LEFT(Table1[[#This Row],[21K Gold Price per Gram]], LEN(Table1[[#This Row],[21K Gold Price per Gram]])-4)))</f>
        <v>664.4</v>
      </c>
      <c r="I1840" s="1">
        <v>43663</v>
      </c>
      <c r="J1840" t="s">
        <v>1483</v>
      </c>
      <c r="K1840" s="6">
        <f>IF(RIGHT(Table2[[#This Row],[21K Gold Price per Gram]],4)=" USD",VALUE(LEFT(Table2[[#This Row],[21K Gold Price per Gram]],LEN(Table2[[#This Row],[21K Gold Price per Gram]])-4)))</f>
        <v>40</v>
      </c>
    </row>
    <row r="1841" spans="1:11" x14ac:dyDescent="0.3">
      <c r="A1841" s="1">
        <v>43665</v>
      </c>
      <c r="B1841" t="s">
        <v>1648</v>
      </c>
      <c r="C1841" s="2">
        <f>IF(
    RIGHT(Table1[[#This Row],[21K Gold Price per Gram]],4)=" EGP",
    VALUE(LEFT(Table1[[#This Row],[21K Gold Price per Gram]], LEN(Table1[[#This Row],[21K Gold Price per Gram]])-4)))</f>
        <v>665.2</v>
      </c>
      <c r="I1841" s="1">
        <v>43662</v>
      </c>
      <c r="J1841" t="s">
        <v>1485</v>
      </c>
      <c r="K1841" s="6">
        <f>IF(RIGHT(Table2[[#This Row],[21K Gold Price per Gram]],4)=" USD",VALUE(LEFT(Table2[[#This Row],[21K Gold Price per Gram]],LEN(Table2[[#This Row],[21K Gold Price per Gram]])-4)))</f>
        <v>39.4</v>
      </c>
    </row>
    <row r="1842" spans="1:11" x14ac:dyDescent="0.3">
      <c r="A1842" s="1">
        <v>43664</v>
      </c>
      <c r="B1842" t="s">
        <v>1751</v>
      </c>
      <c r="C1842" s="2">
        <f>IF(
    RIGHT(Table1[[#This Row],[21K Gold Price per Gram]],4)=" EGP",
    VALUE(LEFT(Table1[[#This Row],[21K Gold Price per Gram]], LEN(Table1[[#This Row],[21K Gold Price per Gram]])-4)))</f>
        <v>674.8</v>
      </c>
      <c r="I1842" s="1">
        <v>43661</v>
      </c>
      <c r="J1842" t="s">
        <v>1479</v>
      </c>
      <c r="K1842" s="6">
        <f>IF(RIGHT(Table2[[#This Row],[21K Gold Price per Gram]],4)=" USD",VALUE(LEFT(Table2[[#This Row],[21K Gold Price per Gram]],LEN(Table2[[#This Row],[21K Gold Price per Gram]])-4)))</f>
        <v>39.700000000000003</v>
      </c>
    </row>
    <row r="1843" spans="1:11" x14ac:dyDescent="0.3">
      <c r="A1843" s="1">
        <v>43663</v>
      </c>
      <c r="B1843" t="s">
        <v>1646</v>
      </c>
      <c r="C1843" s="2">
        <f>IF(
    RIGHT(Table1[[#This Row],[21K Gold Price per Gram]],4)=" EGP",
    VALUE(LEFT(Table1[[#This Row],[21K Gold Price per Gram]], LEN(Table1[[#This Row],[21K Gold Price per Gram]])-4)))</f>
        <v>665</v>
      </c>
      <c r="I1843" s="1">
        <v>43660</v>
      </c>
      <c r="J1843" t="s">
        <v>1482</v>
      </c>
      <c r="K1843" s="6">
        <f>IF(RIGHT(Table2[[#This Row],[21K Gold Price per Gram]],4)=" USD",VALUE(LEFT(Table2[[#This Row],[21K Gold Price per Gram]],LEN(Table2[[#This Row],[21K Gold Price per Gram]])-4)))</f>
        <v>39.799999999999997</v>
      </c>
    </row>
    <row r="1844" spans="1:11" x14ac:dyDescent="0.3">
      <c r="A1844" s="1">
        <v>43662</v>
      </c>
      <c r="B1844" t="s">
        <v>1752</v>
      </c>
      <c r="C1844" s="2">
        <f>IF(
    RIGHT(Table1[[#This Row],[21K Gold Price per Gram]],4)=" EGP",
    VALUE(LEFT(Table1[[#This Row],[21K Gold Price per Gram]], LEN(Table1[[#This Row],[21K Gold Price per Gram]])-4)))</f>
        <v>655.8</v>
      </c>
      <c r="I1844" s="1">
        <v>43659</v>
      </c>
      <c r="J1844" t="s">
        <v>1482</v>
      </c>
      <c r="K1844" s="6">
        <f>IF(RIGHT(Table2[[#This Row],[21K Gold Price per Gram]],4)=" USD",VALUE(LEFT(Table2[[#This Row],[21K Gold Price per Gram]],LEN(Table2[[#This Row],[21K Gold Price per Gram]])-4)))</f>
        <v>39.799999999999997</v>
      </c>
    </row>
    <row r="1845" spans="1:11" x14ac:dyDescent="0.3">
      <c r="A1845" s="1">
        <v>43661</v>
      </c>
      <c r="B1845" t="s">
        <v>1753</v>
      </c>
      <c r="C1845" s="2">
        <f>IF(
    RIGHT(Table1[[#This Row],[21K Gold Price per Gram]],4)=" EGP",
    VALUE(LEFT(Table1[[#This Row],[21K Gold Price per Gram]], LEN(Table1[[#This Row],[21K Gold Price per Gram]])-4)))</f>
        <v>660.2</v>
      </c>
      <c r="I1845" s="1">
        <v>43658</v>
      </c>
      <c r="J1845" t="s">
        <v>1479</v>
      </c>
      <c r="K1845" s="6">
        <f>IF(RIGHT(Table2[[#This Row],[21K Gold Price per Gram]],4)=" USD",VALUE(LEFT(Table2[[#This Row],[21K Gold Price per Gram]],LEN(Table2[[#This Row],[21K Gold Price per Gram]])-4)))</f>
        <v>39.700000000000003</v>
      </c>
    </row>
    <row r="1846" spans="1:11" x14ac:dyDescent="0.3">
      <c r="A1846" s="1">
        <v>43660</v>
      </c>
      <c r="B1846" t="s">
        <v>1754</v>
      </c>
      <c r="C1846" s="2">
        <f>IF(
    RIGHT(Table1[[#This Row],[21K Gold Price per Gram]],4)=" EGP",
    VALUE(LEFT(Table1[[#This Row],[21K Gold Price per Gram]], LEN(Table1[[#This Row],[21K Gold Price per Gram]])-4)))</f>
        <v>660.8</v>
      </c>
      <c r="I1846" s="1">
        <v>43657</v>
      </c>
      <c r="J1846" t="s">
        <v>1486</v>
      </c>
      <c r="K1846" s="6">
        <f>IF(RIGHT(Table2[[#This Row],[21K Gold Price per Gram]],4)=" USD",VALUE(LEFT(Table2[[#This Row],[21K Gold Price per Gram]],LEN(Table2[[#This Row],[21K Gold Price per Gram]])-4)))</f>
        <v>39.5</v>
      </c>
    </row>
    <row r="1847" spans="1:11" x14ac:dyDescent="0.3">
      <c r="A1847" s="1">
        <v>43659</v>
      </c>
      <c r="B1847" t="s">
        <v>1659</v>
      </c>
      <c r="C1847" s="2">
        <f>IF(
    RIGHT(Table1[[#This Row],[21K Gold Price per Gram]],4)=" EGP",
    VALUE(LEFT(Table1[[#This Row],[21K Gold Price per Gram]], LEN(Table1[[#This Row],[21K Gold Price per Gram]])-4)))</f>
        <v>659.7</v>
      </c>
      <c r="I1847" s="1">
        <v>43656</v>
      </c>
      <c r="J1847" t="s">
        <v>1482</v>
      </c>
      <c r="K1847" s="6">
        <f>IF(RIGHT(Table2[[#This Row],[21K Gold Price per Gram]],4)=" USD",VALUE(LEFT(Table2[[#This Row],[21K Gold Price per Gram]],LEN(Table2[[#This Row],[21K Gold Price per Gram]])-4)))</f>
        <v>39.799999999999997</v>
      </c>
    </row>
    <row r="1848" spans="1:11" x14ac:dyDescent="0.3">
      <c r="A1848" s="1">
        <v>43658</v>
      </c>
      <c r="B1848" t="s">
        <v>1753</v>
      </c>
      <c r="C1848" s="2">
        <f>IF(
    RIGHT(Table1[[#This Row],[21K Gold Price per Gram]],4)=" EGP",
    VALUE(LEFT(Table1[[#This Row],[21K Gold Price per Gram]], LEN(Table1[[#This Row],[21K Gold Price per Gram]])-4)))</f>
        <v>660.2</v>
      </c>
      <c r="I1848" s="1">
        <v>43655</v>
      </c>
      <c r="J1848" t="s">
        <v>1487</v>
      </c>
      <c r="K1848" s="6">
        <f>IF(RIGHT(Table2[[#This Row],[21K Gold Price per Gram]],4)=" USD",VALUE(LEFT(Table2[[#This Row],[21K Gold Price per Gram]],LEN(Table2[[#This Row],[21K Gold Price per Gram]])-4)))</f>
        <v>39.200000000000003</v>
      </c>
    </row>
    <row r="1849" spans="1:11" x14ac:dyDescent="0.3">
      <c r="A1849" s="1">
        <v>43657</v>
      </c>
      <c r="B1849" t="s">
        <v>1755</v>
      </c>
      <c r="C1849" s="2">
        <f>IF(
    RIGHT(Table1[[#This Row],[21K Gold Price per Gram]],4)=" EGP",
    VALUE(LEFT(Table1[[#This Row],[21K Gold Price per Gram]], LEN(Table1[[#This Row],[21K Gold Price per Gram]])-4)))</f>
        <v>655.7</v>
      </c>
      <c r="I1849" s="1">
        <v>43654</v>
      </c>
      <c r="J1849" t="s">
        <v>1488</v>
      </c>
      <c r="K1849" s="6">
        <f>IF(RIGHT(Table2[[#This Row],[21K Gold Price per Gram]],4)=" USD",VALUE(LEFT(Table2[[#This Row],[21K Gold Price per Gram]],LEN(Table2[[#This Row],[21K Gold Price per Gram]])-4)))</f>
        <v>39.1</v>
      </c>
    </row>
    <row r="1850" spans="1:11" x14ac:dyDescent="0.3">
      <c r="A1850" s="1">
        <v>43656</v>
      </c>
      <c r="B1850" t="s">
        <v>1662</v>
      </c>
      <c r="C1850" s="2">
        <f>IF(
    RIGHT(Table1[[#This Row],[21K Gold Price per Gram]],4)=" EGP",
    VALUE(LEFT(Table1[[#This Row],[21K Gold Price per Gram]], LEN(Table1[[#This Row],[21K Gold Price per Gram]])-4)))</f>
        <v>661.8</v>
      </c>
      <c r="I1850" s="1">
        <v>43653</v>
      </c>
      <c r="J1850" t="s">
        <v>1489</v>
      </c>
      <c r="K1850" s="6">
        <f>IF(RIGHT(Table2[[#This Row],[21K Gold Price per Gram]],4)=" USD",VALUE(LEFT(Table2[[#This Row],[21K Gold Price per Gram]],LEN(Table2[[#This Row],[21K Gold Price per Gram]])-4)))</f>
        <v>39.299999999999997</v>
      </c>
    </row>
    <row r="1851" spans="1:11" x14ac:dyDescent="0.3">
      <c r="A1851" s="1">
        <v>43655</v>
      </c>
      <c r="B1851" t="s">
        <v>1756</v>
      </c>
      <c r="C1851" s="2">
        <f>IF(
    RIGHT(Table1[[#This Row],[21K Gold Price per Gram]],4)=" EGP",
    VALUE(LEFT(Table1[[#This Row],[21K Gold Price per Gram]], LEN(Table1[[#This Row],[21K Gold Price per Gram]])-4)))</f>
        <v>651.79999999999995</v>
      </c>
      <c r="I1851" s="1">
        <v>43652</v>
      </c>
      <c r="J1851" t="s">
        <v>1489</v>
      </c>
      <c r="K1851" s="6">
        <f>IF(RIGHT(Table2[[#This Row],[21K Gold Price per Gram]],4)=" USD",VALUE(LEFT(Table2[[#This Row],[21K Gold Price per Gram]],LEN(Table2[[#This Row],[21K Gold Price per Gram]])-4)))</f>
        <v>39.299999999999997</v>
      </c>
    </row>
    <row r="1852" spans="1:11" x14ac:dyDescent="0.3">
      <c r="A1852" s="1">
        <v>43654</v>
      </c>
      <c r="B1852" t="s">
        <v>1757</v>
      </c>
      <c r="C1852" s="2">
        <f>IF(
    RIGHT(Table1[[#This Row],[21K Gold Price per Gram]],4)=" EGP",
    VALUE(LEFT(Table1[[#This Row],[21K Gold Price per Gram]], LEN(Table1[[#This Row],[21K Gold Price per Gram]])-4)))</f>
        <v>649.9</v>
      </c>
      <c r="I1852" s="1">
        <v>43651</v>
      </c>
      <c r="J1852" t="s">
        <v>1489</v>
      </c>
      <c r="K1852" s="6">
        <f>IF(RIGHT(Table2[[#This Row],[21K Gold Price per Gram]],4)=" USD",VALUE(LEFT(Table2[[#This Row],[21K Gold Price per Gram]],LEN(Table2[[#This Row],[21K Gold Price per Gram]])-4)))</f>
        <v>39.299999999999997</v>
      </c>
    </row>
    <row r="1853" spans="1:11" x14ac:dyDescent="0.3">
      <c r="A1853" s="1">
        <v>43653</v>
      </c>
      <c r="B1853" t="s">
        <v>1758</v>
      </c>
      <c r="C1853" s="2">
        <f>IF(
    RIGHT(Table1[[#This Row],[21K Gold Price per Gram]],4)=" EGP",
    VALUE(LEFT(Table1[[#This Row],[21K Gold Price per Gram]], LEN(Table1[[#This Row],[21K Gold Price per Gram]])-4)))</f>
        <v>653.4</v>
      </c>
      <c r="I1853" s="1">
        <v>43650</v>
      </c>
      <c r="J1853" t="s">
        <v>1482</v>
      </c>
      <c r="K1853" s="6">
        <f>IF(RIGHT(Table2[[#This Row],[21K Gold Price per Gram]],4)=" USD",VALUE(LEFT(Table2[[#This Row],[21K Gold Price per Gram]],LEN(Table2[[#This Row],[21K Gold Price per Gram]])-4)))</f>
        <v>39.799999999999997</v>
      </c>
    </row>
    <row r="1854" spans="1:11" x14ac:dyDescent="0.3">
      <c r="A1854" s="1">
        <v>43652</v>
      </c>
      <c r="B1854" t="s">
        <v>1759</v>
      </c>
      <c r="C1854" s="2">
        <f>IF(
    RIGHT(Table1[[#This Row],[21K Gold Price per Gram]],4)=" EGP",
    VALUE(LEFT(Table1[[#This Row],[21K Gold Price per Gram]], LEN(Table1[[#This Row],[21K Gold Price per Gram]])-4)))</f>
        <v>653.1</v>
      </c>
      <c r="I1854" s="1">
        <v>43649</v>
      </c>
      <c r="J1854" t="s">
        <v>1482</v>
      </c>
      <c r="K1854" s="6">
        <f>IF(RIGHT(Table2[[#This Row],[21K Gold Price per Gram]],4)=" USD",VALUE(LEFT(Table2[[#This Row],[21K Gold Price per Gram]],LEN(Table2[[#This Row],[21K Gold Price per Gram]])-4)))</f>
        <v>39.799999999999997</v>
      </c>
    </row>
    <row r="1855" spans="1:11" x14ac:dyDescent="0.3">
      <c r="A1855" s="1">
        <v>43651</v>
      </c>
      <c r="B1855" t="s">
        <v>1760</v>
      </c>
      <c r="C1855" s="2">
        <f>IF(
    RIGHT(Table1[[#This Row],[21K Gold Price per Gram]],4)=" EGP",
    VALUE(LEFT(Table1[[#This Row],[21K Gold Price per Gram]], LEN(Table1[[#This Row],[21K Gold Price per Gram]])-4)))</f>
        <v>654.1</v>
      </c>
      <c r="I1855" s="1">
        <v>43648</v>
      </c>
      <c r="J1855" t="s">
        <v>1479</v>
      </c>
      <c r="K1855" s="6">
        <f>IF(RIGHT(Table2[[#This Row],[21K Gold Price per Gram]],4)=" USD",VALUE(LEFT(Table2[[#This Row],[21K Gold Price per Gram]],LEN(Table2[[#This Row],[21K Gold Price per Gram]])-4)))</f>
        <v>39.700000000000003</v>
      </c>
    </row>
    <row r="1856" spans="1:11" x14ac:dyDescent="0.3">
      <c r="A1856" s="1">
        <v>43650</v>
      </c>
      <c r="B1856" t="s">
        <v>1761</v>
      </c>
      <c r="C1856" s="2">
        <f>IF(
    RIGHT(Table1[[#This Row],[21K Gold Price per Gram]],4)=" EGP",
    VALUE(LEFT(Table1[[#This Row],[21K Gold Price per Gram]], LEN(Table1[[#This Row],[21K Gold Price per Gram]])-4)))</f>
        <v>661.1</v>
      </c>
      <c r="I1856" s="1">
        <v>43647</v>
      </c>
      <c r="J1856" t="s">
        <v>1490</v>
      </c>
      <c r="K1856" s="6">
        <f>IF(RIGHT(Table2[[#This Row],[21K Gold Price per Gram]],4)=" USD",VALUE(LEFT(Table2[[#This Row],[21K Gold Price per Gram]],LEN(Table2[[#This Row],[21K Gold Price per Gram]])-4)))</f>
        <v>38.9</v>
      </c>
    </row>
    <row r="1857" spans="1:11" x14ac:dyDescent="0.3">
      <c r="A1857" s="1">
        <v>43649</v>
      </c>
      <c r="B1857" t="s">
        <v>1762</v>
      </c>
      <c r="C1857" s="2">
        <f>IF(
    RIGHT(Table1[[#This Row],[21K Gold Price per Gram]],4)=" EGP",
    VALUE(LEFT(Table1[[#This Row],[21K Gold Price per Gram]], LEN(Table1[[#This Row],[21K Gold Price per Gram]])-4)))</f>
        <v>662.1</v>
      </c>
      <c r="I1857" s="1">
        <v>43646</v>
      </c>
      <c r="J1857" t="s">
        <v>1491</v>
      </c>
      <c r="K1857" s="6">
        <f>IF(RIGHT(Table2[[#This Row],[21K Gold Price per Gram]],4)=" USD",VALUE(LEFT(Table2[[#This Row],[21K Gold Price per Gram]],LEN(Table2[[#This Row],[21K Gold Price per Gram]])-4)))</f>
        <v>39.6</v>
      </c>
    </row>
    <row r="1858" spans="1:11" x14ac:dyDescent="0.3">
      <c r="A1858" s="1">
        <v>43648</v>
      </c>
      <c r="B1858" t="s">
        <v>1649</v>
      </c>
      <c r="C1858" s="2">
        <f>IF(
    RIGHT(Table1[[#This Row],[21K Gold Price per Gram]],4)=" EGP",
    VALUE(LEFT(Table1[[#This Row],[21K Gold Price per Gram]], LEN(Table1[[#This Row],[21K Gold Price per Gram]])-4)))</f>
        <v>660.9</v>
      </c>
      <c r="I1858" s="1">
        <v>43645</v>
      </c>
      <c r="J1858" t="s">
        <v>1491</v>
      </c>
      <c r="K1858" s="6">
        <f>IF(RIGHT(Table2[[#This Row],[21K Gold Price per Gram]],4)=" USD",VALUE(LEFT(Table2[[#This Row],[21K Gold Price per Gram]],LEN(Table2[[#This Row],[21K Gold Price per Gram]])-4)))</f>
        <v>39.6</v>
      </c>
    </row>
    <row r="1859" spans="1:11" x14ac:dyDescent="0.3">
      <c r="A1859" s="1">
        <v>43647</v>
      </c>
      <c r="B1859" t="s">
        <v>1763</v>
      </c>
      <c r="C1859" s="2">
        <f>IF(
    RIGHT(Table1[[#This Row],[21K Gold Price per Gram]],4)=" EGP",
    VALUE(LEFT(Table1[[#This Row],[21K Gold Price per Gram]], LEN(Table1[[#This Row],[21K Gold Price per Gram]])-4)))</f>
        <v>649.70000000000005</v>
      </c>
      <c r="I1859" s="1">
        <v>43644</v>
      </c>
      <c r="J1859" t="s">
        <v>1491</v>
      </c>
      <c r="K1859" s="6">
        <f>IF(RIGHT(Table2[[#This Row],[21K Gold Price per Gram]],4)=" USD",VALUE(LEFT(Table2[[#This Row],[21K Gold Price per Gram]],LEN(Table2[[#This Row],[21K Gold Price per Gram]])-4)))</f>
        <v>39.6</v>
      </c>
    </row>
    <row r="1860" spans="1:11" x14ac:dyDescent="0.3">
      <c r="A1860" s="1">
        <v>43646</v>
      </c>
      <c r="B1860" t="s">
        <v>1651</v>
      </c>
      <c r="C1860" s="2">
        <f>IF(
    RIGHT(Table1[[#This Row],[21K Gold Price per Gram]],4)=" EGP",
    VALUE(LEFT(Table1[[#This Row],[21K Gold Price per Gram]], LEN(Table1[[#This Row],[21K Gold Price per Gram]])-4)))</f>
        <v>661.7</v>
      </c>
      <c r="I1860" s="1">
        <v>43643</v>
      </c>
      <c r="J1860" t="s">
        <v>1491</v>
      </c>
      <c r="K1860" s="6">
        <f>IF(RIGHT(Table2[[#This Row],[21K Gold Price per Gram]],4)=" USD",VALUE(LEFT(Table2[[#This Row],[21K Gold Price per Gram]],LEN(Table2[[#This Row],[21K Gold Price per Gram]])-4)))</f>
        <v>39.6</v>
      </c>
    </row>
    <row r="1861" spans="1:11" x14ac:dyDescent="0.3">
      <c r="A1861" s="1">
        <v>43645</v>
      </c>
      <c r="B1861" t="s">
        <v>1764</v>
      </c>
      <c r="C1861" s="2">
        <f>IF(
    RIGHT(Table1[[#This Row],[21K Gold Price per Gram]],4)=" EGP",
    VALUE(LEFT(Table1[[#This Row],[21K Gold Price per Gram]], LEN(Table1[[#This Row],[21K Gold Price per Gram]])-4)))</f>
        <v>660.1</v>
      </c>
      <c r="I1861" s="1">
        <v>43642</v>
      </c>
      <c r="J1861" t="s">
        <v>1491</v>
      </c>
      <c r="K1861" s="6">
        <f>IF(RIGHT(Table2[[#This Row],[21K Gold Price per Gram]],4)=" USD",VALUE(LEFT(Table2[[#This Row],[21K Gold Price per Gram]],LEN(Table2[[#This Row],[21K Gold Price per Gram]])-4)))</f>
        <v>39.6</v>
      </c>
    </row>
    <row r="1862" spans="1:11" x14ac:dyDescent="0.3">
      <c r="A1862" s="1">
        <v>43644</v>
      </c>
      <c r="B1862" t="s">
        <v>1662</v>
      </c>
      <c r="C1862" s="2">
        <f>IF(
    RIGHT(Table1[[#This Row],[21K Gold Price per Gram]],4)=" EGP",
    VALUE(LEFT(Table1[[#This Row],[21K Gold Price per Gram]], LEN(Table1[[#This Row],[21K Gold Price per Gram]])-4)))</f>
        <v>661.8</v>
      </c>
      <c r="I1862" s="1">
        <v>43641</v>
      </c>
      <c r="J1862" t="s">
        <v>1483</v>
      </c>
      <c r="K1862" s="6">
        <f>IF(RIGHT(Table2[[#This Row],[21K Gold Price per Gram]],4)=" USD",VALUE(LEFT(Table2[[#This Row],[21K Gold Price per Gram]],LEN(Table2[[#This Row],[21K Gold Price per Gram]])-4)))</f>
        <v>40</v>
      </c>
    </row>
    <row r="1863" spans="1:11" x14ac:dyDescent="0.3">
      <c r="A1863" s="1">
        <v>43643</v>
      </c>
      <c r="B1863" t="s">
        <v>1747</v>
      </c>
      <c r="C1863" s="2">
        <f>IF(
    RIGHT(Table1[[#This Row],[21K Gold Price per Gram]],4)=" EGP",
    VALUE(LEFT(Table1[[#This Row],[21K Gold Price per Gram]], LEN(Table1[[#This Row],[21K Gold Price per Gram]])-4)))</f>
        <v>660.7</v>
      </c>
      <c r="I1863" s="1">
        <v>43640</v>
      </c>
      <c r="J1863" t="s">
        <v>1492</v>
      </c>
      <c r="K1863" s="6">
        <f>IF(RIGHT(Table2[[#This Row],[21K Gold Price per Gram]],4)=" USD",VALUE(LEFT(Table2[[#This Row],[21K Gold Price per Gram]],LEN(Table2[[#This Row],[21K Gold Price per Gram]])-4)))</f>
        <v>39.9</v>
      </c>
    </row>
    <row r="1864" spans="1:11" x14ac:dyDescent="0.3">
      <c r="A1864" s="1">
        <v>43642</v>
      </c>
      <c r="B1864" t="s">
        <v>1649</v>
      </c>
      <c r="C1864" s="2">
        <f>IF(
    RIGHT(Table1[[#This Row],[21K Gold Price per Gram]],4)=" EGP",
    VALUE(LEFT(Table1[[#This Row],[21K Gold Price per Gram]], LEN(Table1[[#This Row],[21K Gold Price per Gram]])-4)))</f>
        <v>660.9</v>
      </c>
      <c r="I1864" s="1">
        <v>43639</v>
      </c>
      <c r="J1864" t="s">
        <v>1489</v>
      </c>
      <c r="K1864" s="6">
        <f>IF(RIGHT(Table2[[#This Row],[21K Gold Price per Gram]],4)=" USD",VALUE(LEFT(Table2[[#This Row],[21K Gold Price per Gram]],LEN(Table2[[#This Row],[21K Gold Price per Gram]])-4)))</f>
        <v>39.299999999999997</v>
      </c>
    </row>
    <row r="1865" spans="1:11" x14ac:dyDescent="0.3">
      <c r="A1865" s="1">
        <v>43641</v>
      </c>
      <c r="B1865" t="s">
        <v>1765</v>
      </c>
      <c r="C1865" s="2">
        <f>IF(
    RIGHT(Table1[[#This Row],[21K Gold Price per Gram]],4)=" EGP",
    VALUE(LEFT(Table1[[#This Row],[21K Gold Price per Gram]], LEN(Table1[[#This Row],[21K Gold Price per Gram]])-4)))</f>
        <v>667.7</v>
      </c>
      <c r="I1865" s="1">
        <v>43638</v>
      </c>
      <c r="J1865" t="s">
        <v>1489</v>
      </c>
      <c r="K1865" s="6">
        <f>IF(RIGHT(Table2[[#This Row],[21K Gold Price per Gram]],4)=" USD",VALUE(LEFT(Table2[[#This Row],[21K Gold Price per Gram]],LEN(Table2[[#This Row],[21K Gold Price per Gram]])-4)))</f>
        <v>39.299999999999997</v>
      </c>
    </row>
    <row r="1866" spans="1:11" x14ac:dyDescent="0.3">
      <c r="A1866" s="1">
        <v>43640</v>
      </c>
      <c r="B1866" t="s">
        <v>1671</v>
      </c>
      <c r="C1866" s="2">
        <f>IF(
    RIGHT(Table1[[#This Row],[21K Gold Price per Gram]],4)=" EGP",
    VALUE(LEFT(Table1[[#This Row],[21K Gold Price per Gram]], LEN(Table1[[#This Row],[21K Gold Price per Gram]])-4)))</f>
        <v>665.6</v>
      </c>
      <c r="I1866" s="1">
        <v>43637</v>
      </c>
      <c r="J1866" t="s">
        <v>1489</v>
      </c>
      <c r="K1866" s="6">
        <f>IF(RIGHT(Table2[[#This Row],[21K Gold Price per Gram]],4)=" USD",VALUE(LEFT(Table2[[#This Row],[21K Gold Price per Gram]],LEN(Table2[[#This Row],[21K Gold Price per Gram]])-4)))</f>
        <v>39.299999999999997</v>
      </c>
    </row>
    <row r="1867" spans="1:11" x14ac:dyDescent="0.3">
      <c r="A1867" s="1">
        <v>43639</v>
      </c>
      <c r="B1867" t="s">
        <v>1766</v>
      </c>
      <c r="C1867" s="2">
        <f>IF(
    RIGHT(Table1[[#This Row],[21K Gold Price per Gram]],4)=" EGP",
    VALUE(LEFT(Table1[[#This Row],[21K Gold Price per Gram]], LEN(Table1[[#This Row],[21K Gold Price per Gram]])-4)))</f>
        <v>655.9</v>
      </c>
      <c r="I1867" s="1">
        <v>43636</v>
      </c>
      <c r="J1867" t="s">
        <v>1493</v>
      </c>
      <c r="K1867" s="6">
        <f>IF(RIGHT(Table2[[#This Row],[21K Gold Price per Gram]],4)=" USD",VALUE(LEFT(Table2[[#This Row],[21K Gold Price per Gram]],LEN(Table2[[#This Row],[21K Gold Price per Gram]])-4)))</f>
        <v>39</v>
      </c>
    </row>
    <row r="1868" spans="1:11" x14ac:dyDescent="0.3">
      <c r="A1868" s="1">
        <v>43638</v>
      </c>
      <c r="B1868" t="s">
        <v>1767</v>
      </c>
      <c r="C1868" s="2">
        <f>IF(
    RIGHT(Table1[[#This Row],[21K Gold Price per Gram]],4)=" EGP",
    VALUE(LEFT(Table1[[#This Row],[21K Gold Price per Gram]], LEN(Table1[[#This Row],[21K Gold Price per Gram]])-4)))</f>
        <v>654.5</v>
      </c>
      <c r="I1868" s="1">
        <v>43635</v>
      </c>
      <c r="J1868" t="s">
        <v>1494</v>
      </c>
      <c r="K1868" s="6">
        <f>IF(RIGHT(Table2[[#This Row],[21K Gold Price per Gram]],4)=" USD",VALUE(LEFT(Table2[[#This Row],[21K Gold Price per Gram]],LEN(Table2[[#This Row],[21K Gold Price per Gram]])-4)))</f>
        <v>38.1</v>
      </c>
    </row>
    <row r="1869" spans="1:11" x14ac:dyDescent="0.3">
      <c r="A1869" s="1">
        <v>43637</v>
      </c>
      <c r="B1869" t="s">
        <v>1752</v>
      </c>
      <c r="C1869" s="2">
        <f>IF(
    RIGHT(Table1[[#This Row],[21K Gold Price per Gram]],4)=" EGP",
    VALUE(LEFT(Table1[[#This Row],[21K Gold Price per Gram]], LEN(Table1[[#This Row],[21K Gold Price per Gram]])-4)))</f>
        <v>655.8</v>
      </c>
      <c r="I1869" s="1">
        <v>43634</v>
      </c>
      <c r="J1869" t="s">
        <v>1495</v>
      </c>
      <c r="K1869" s="6">
        <f>IF(RIGHT(Table2[[#This Row],[21K Gold Price per Gram]],4)=" USD",VALUE(LEFT(Table2[[#This Row],[21K Gold Price per Gram]],LEN(Table2[[#This Row],[21K Gold Price per Gram]])-4)))</f>
        <v>37.799999999999997</v>
      </c>
    </row>
    <row r="1870" spans="1:11" x14ac:dyDescent="0.3">
      <c r="A1870" s="1">
        <v>43636</v>
      </c>
      <c r="B1870" t="s">
        <v>1768</v>
      </c>
      <c r="C1870" s="2">
        <f>IF(
    RIGHT(Table1[[#This Row],[21K Gold Price per Gram]],4)=" EGP",
    VALUE(LEFT(Table1[[#This Row],[21K Gold Price per Gram]], LEN(Table1[[#This Row],[21K Gold Price per Gram]])-4)))</f>
        <v>651.5</v>
      </c>
      <c r="I1870" s="1">
        <v>43633</v>
      </c>
      <c r="J1870" t="s">
        <v>1496</v>
      </c>
      <c r="K1870" s="6">
        <f>IF(RIGHT(Table2[[#This Row],[21K Gold Price per Gram]],4)=" USD",VALUE(LEFT(Table2[[#This Row],[21K Gold Price per Gram]],LEN(Table2[[#This Row],[21K Gold Price per Gram]])-4)))</f>
        <v>37.6</v>
      </c>
    </row>
    <row r="1871" spans="1:11" x14ac:dyDescent="0.3">
      <c r="A1871" s="1">
        <v>43635</v>
      </c>
      <c r="B1871" t="s">
        <v>1769</v>
      </c>
      <c r="C1871" s="2">
        <f>IF(
    RIGHT(Table1[[#This Row],[21K Gold Price per Gram]],4)=" EGP",
    VALUE(LEFT(Table1[[#This Row],[21K Gold Price per Gram]], LEN(Table1[[#This Row],[21K Gold Price per Gram]])-4)))</f>
        <v>637</v>
      </c>
      <c r="I1871" s="1">
        <v>43632</v>
      </c>
      <c r="J1871" t="s">
        <v>1497</v>
      </c>
      <c r="K1871" s="6">
        <f>IF(RIGHT(Table2[[#This Row],[21K Gold Price per Gram]],4)=" USD",VALUE(LEFT(Table2[[#This Row],[21K Gold Price per Gram]],LEN(Table2[[#This Row],[21K Gold Price per Gram]])-4)))</f>
        <v>37.700000000000003</v>
      </c>
    </row>
    <row r="1872" spans="1:11" x14ac:dyDescent="0.3">
      <c r="A1872" s="1">
        <v>43634</v>
      </c>
      <c r="B1872" t="s">
        <v>1770</v>
      </c>
      <c r="C1872" s="2">
        <f>IF(
    RIGHT(Table1[[#This Row],[21K Gold Price per Gram]],4)=" EGP",
    VALUE(LEFT(Table1[[#This Row],[21K Gold Price per Gram]], LEN(Table1[[#This Row],[21K Gold Price per Gram]])-4)))</f>
        <v>634.20000000000005</v>
      </c>
      <c r="I1872" s="1">
        <v>43631</v>
      </c>
      <c r="J1872" t="s">
        <v>1497</v>
      </c>
      <c r="K1872" s="6">
        <f>IF(RIGHT(Table2[[#This Row],[21K Gold Price per Gram]],4)=" USD",VALUE(LEFT(Table2[[#This Row],[21K Gold Price per Gram]],LEN(Table2[[#This Row],[21K Gold Price per Gram]])-4)))</f>
        <v>37.700000000000003</v>
      </c>
    </row>
    <row r="1873" spans="1:11" x14ac:dyDescent="0.3">
      <c r="A1873" s="1">
        <v>43633</v>
      </c>
      <c r="B1873" t="s">
        <v>1771</v>
      </c>
      <c r="C1873" s="2">
        <f>IF(
    RIGHT(Table1[[#This Row],[21K Gold Price per Gram]],4)=" EGP",
    VALUE(LEFT(Table1[[#This Row],[21K Gold Price per Gram]], LEN(Table1[[#This Row],[21K Gold Price per Gram]])-4)))</f>
        <v>630.9</v>
      </c>
      <c r="I1873" s="1">
        <v>43630</v>
      </c>
      <c r="J1873" t="s">
        <v>1497</v>
      </c>
      <c r="K1873" s="6">
        <f>IF(RIGHT(Table2[[#This Row],[21K Gold Price per Gram]],4)=" USD",VALUE(LEFT(Table2[[#This Row],[21K Gold Price per Gram]],LEN(Table2[[#This Row],[21K Gold Price per Gram]])-4)))</f>
        <v>37.700000000000003</v>
      </c>
    </row>
    <row r="1874" spans="1:11" x14ac:dyDescent="0.3">
      <c r="A1874" s="1">
        <v>43632</v>
      </c>
      <c r="B1874" t="s">
        <v>1772</v>
      </c>
      <c r="C1874" s="2">
        <f>IF(
    RIGHT(Table1[[#This Row],[21K Gold Price per Gram]],4)=" EGP",
    VALUE(LEFT(Table1[[#This Row],[21K Gold Price per Gram]], LEN(Table1[[#This Row],[21K Gold Price per Gram]])-4)))</f>
        <v>631.70000000000005</v>
      </c>
      <c r="I1874" s="1">
        <v>43629</v>
      </c>
      <c r="J1874" t="s">
        <v>1497</v>
      </c>
      <c r="K1874" s="6">
        <f>IF(RIGHT(Table2[[#This Row],[21K Gold Price per Gram]],4)=" USD",VALUE(LEFT(Table2[[#This Row],[21K Gold Price per Gram]],LEN(Table2[[#This Row],[21K Gold Price per Gram]])-4)))</f>
        <v>37.700000000000003</v>
      </c>
    </row>
    <row r="1875" spans="1:11" x14ac:dyDescent="0.3">
      <c r="A1875" s="1">
        <v>43631</v>
      </c>
      <c r="B1875" t="s">
        <v>1773</v>
      </c>
      <c r="C1875" s="2">
        <f>IF(
    RIGHT(Table1[[#This Row],[21K Gold Price per Gram]],4)=" EGP",
    VALUE(LEFT(Table1[[#This Row],[21K Gold Price per Gram]], LEN(Table1[[#This Row],[21K Gold Price per Gram]])-4)))</f>
        <v>629.9</v>
      </c>
      <c r="I1875" s="1">
        <v>43628</v>
      </c>
      <c r="J1875" t="s">
        <v>1498</v>
      </c>
      <c r="K1875" s="6">
        <f>IF(RIGHT(Table2[[#This Row],[21K Gold Price per Gram]],4)=" USD",VALUE(LEFT(Table2[[#This Row],[21K Gold Price per Gram]],LEN(Table2[[#This Row],[21K Gold Price per Gram]])-4)))</f>
        <v>37.4</v>
      </c>
    </row>
    <row r="1876" spans="1:11" x14ac:dyDescent="0.3">
      <c r="A1876" s="1">
        <v>43630</v>
      </c>
      <c r="B1876" t="s">
        <v>1774</v>
      </c>
      <c r="C1876" s="2">
        <f>IF(
    RIGHT(Table1[[#This Row],[21K Gold Price per Gram]],4)=" EGP",
    VALUE(LEFT(Table1[[#This Row],[21K Gold Price per Gram]], LEN(Table1[[#This Row],[21K Gold Price per Gram]])-4)))</f>
        <v>631.5</v>
      </c>
      <c r="I1876" s="1">
        <v>43627</v>
      </c>
      <c r="J1876" t="s">
        <v>1499</v>
      </c>
      <c r="K1876" s="6">
        <f>IF(RIGHT(Table2[[#This Row],[21K Gold Price per Gram]],4)=" USD",VALUE(LEFT(Table2[[#This Row],[21K Gold Price per Gram]],LEN(Table2[[#This Row],[21K Gold Price per Gram]])-4)))</f>
        <v>37.299999999999997</v>
      </c>
    </row>
    <row r="1877" spans="1:11" x14ac:dyDescent="0.3">
      <c r="A1877" s="1">
        <v>43629</v>
      </c>
      <c r="B1877" t="s">
        <v>1774</v>
      </c>
      <c r="C1877" s="2">
        <f>IF(
    RIGHT(Table1[[#This Row],[21K Gold Price per Gram]],4)=" EGP",
    VALUE(LEFT(Table1[[#This Row],[21K Gold Price per Gram]], LEN(Table1[[#This Row],[21K Gold Price per Gram]])-4)))</f>
        <v>631.5</v>
      </c>
      <c r="I1877" s="1">
        <v>43626</v>
      </c>
      <c r="J1877" t="s">
        <v>1499</v>
      </c>
      <c r="K1877" s="6">
        <f>IF(RIGHT(Table2[[#This Row],[21K Gold Price per Gram]],4)=" USD",VALUE(LEFT(Table2[[#This Row],[21K Gold Price per Gram]],LEN(Table2[[#This Row],[21K Gold Price per Gram]])-4)))</f>
        <v>37.299999999999997</v>
      </c>
    </row>
    <row r="1878" spans="1:11" x14ac:dyDescent="0.3">
      <c r="A1878" s="1">
        <v>43628</v>
      </c>
      <c r="B1878" t="s">
        <v>1775</v>
      </c>
      <c r="C1878" s="2">
        <f>IF(
    RIGHT(Table1[[#This Row],[21K Gold Price per Gram]],4)=" EGP",
    VALUE(LEFT(Table1[[#This Row],[21K Gold Price per Gram]], LEN(Table1[[#This Row],[21K Gold Price per Gram]])-4)))</f>
        <v>626.20000000000005</v>
      </c>
      <c r="I1878" s="1">
        <v>43625</v>
      </c>
      <c r="J1878" t="s">
        <v>1497</v>
      </c>
      <c r="K1878" s="6">
        <f>IF(RIGHT(Table2[[#This Row],[21K Gold Price per Gram]],4)=" USD",VALUE(LEFT(Table2[[#This Row],[21K Gold Price per Gram]],LEN(Table2[[#This Row],[21K Gold Price per Gram]])-4)))</f>
        <v>37.700000000000003</v>
      </c>
    </row>
    <row r="1879" spans="1:11" x14ac:dyDescent="0.3">
      <c r="A1879" s="1">
        <v>43627</v>
      </c>
      <c r="B1879" t="s">
        <v>1776</v>
      </c>
      <c r="C1879" s="2">
        <f>IF(
    RIGHT(Table1[[#This Row],[21K Gold Price per Gram]],4)=" EGP",
    VALUE(LEFT(Table1[[#This Row],[21K Gold Price per Gram]], LEN(Table1[[#This Row],[21K Gold Price per Gram]])-4)))</f>
        <v>624.6</v>
      </c>
      <c r="I1879" s="1">
        <v>43624</v>
      </c>
      <c r="J1879" t="s">
        <v>1497</v>
      </c>
      <c r="K1879" s="6">
        <f>IF(RIGHT(Table2[[#This Row],[21K Gold Price per Gram]],4)=" USD",VALUE(LEFT(Table2[[#This Row],[21K Gold Price per Gram]],LEN(Table2[[#This Row],[21K Gold Price per Gram]])-4)))</f>
        <v>37.700000000000003</v>
      </c>
    </row>
    <row r="1880" spans="1:11" x14ac:dyDescent="0.3">
      <c r="A1880" s="1">
        <v>43626</v>
      </c>
      <c r="B1880" t="s">
        <v>1776</v>
      </c>
      <c r="C1880" s="2">
        <f>IF(
    RIGHT(Table1[[#This Row],[21K Gold Price per Gram]],4)=" EGP",
    VALUE(LEFT(Table1[[#This Row],[21K Gold Price per Gram]], LEN(Table1[[#This Row],[21K Gold Price per Gram]])-4)))</f>
        <v>624.6</v>
      </c>
      <c r="I1880" s="1">
        <v>43623</v>
      </c>
      <c r="J1880" t="s">
        <v>1497</v>
      </c>
      <c r="K1880" s="6">
        <f>IF(RIGHT(Table2[[#This Row],[21K Gold Price per Gram]],4)=" USD",VALUE(LEFT(Table2[[#This Row],[21K Gold Price per Gram]],LEN(Table2[[#This Row],[21K Gold Price per Gram]])-4)))</f>
        <v>37.700000000000003</v>
      </c>
    </row>
    <row r="1881" spans="1:11" x14ac:dyDescent="0.3">
      <c r="A1881" s="1">
        <v>43625</v>
      </c>
      <c r="B1881" t="s">
        <v>1777</v>
      </c>
      <c r="C1881" s="2">
        <f>IF(
    RIGHT(Table1[[#This Row],[21K Gold Price per Gram]],4)=" EGP",
    VALUE(LEFT(Table1[[#This Row],[21K Gold Price per Gram]], LEN(Table1[[#This Row],[21K Gold Price per Gram]])-4)))</f>
        <v>632.1</v>
      </c>
      <c r="I1881" s="1">
        <v>43622</v>
      </c>
      <c r="J1881" t="s">
        <v>1500</v>
      </c>
      <c r="K1881" s="6">
        <f>IF(RIGHT(Table2[[#This Row],[21K Gold Price per Gram]],4)=" USD",VALUE(LEFT(Table2[[#This Row],[21K Gold Price per Gram]],LEN(Table2[[#This Row],[21K Gold Price per Gram]])-4)))</f>
        <v>37.5</v>
      </c>
    </row>
    <row r="1882" spans="1:11" x14ac:dyDescent="0.3">
      <c r="A1882" s="1">
        <v>43624</v>
      </c>
      <c r="B1882" t="s">
        <v>1778</v>
      </c>
      <c r="C1882" s="2">
        <f>IF(
    RIGHT(Table1[[#This Row],[21K Gold Price per Gram]],4)=" EGP",
    VALUE(LEFT(Table1[[#This Row],[21K Gold Price per Gram]], LEN(Table1[[#This Row],[21K Gold Price per Gram]])-4)))</f>
        <v>630.6</v>
      </c>
      <c r="I1882" s="1">
        <v>43621</v>
      </c>
      <c r="J1882" t="s">
        <v>1498</v>
      </c>
      <c r="K1882" s="6">
        <f>IF(RIGHT(Table2[[#This Row],[21K Gold Price per Gram]],4)=" USD",VALUE(LEFT(Table2[[#This Row],[21K Gold Price per Gram]],LEN(Table2[[#This Row],[21K Gold Price per Gram]])-4)))</f>
        <v>37.4</v>
      </c>
    </row>
    <row r="1883" spans="1:11" x14ac:dyDescent="0.3">
      <c r="A1883" s="1">
        <v>43623</v>
      </c>
      <c r="B1883" t="s">
        <v>1779</v>
      </c>
      <c r="C1883" s="2">
        <f>IF(
    RIGHT(Table1[[#This Row],[21K Gold Price per Gram]],4)=" EGP",
    VALUE(LEFT(Table1[[#This Row],[21K Gold Price per Gram]], LEN(Table1[[#This Row],[21K Gold Price per Gram]])-4)))</f>
        <v>631.29999999999995</v>
      </c>
      <c r="I1883" s="1">
        <v>43620</v>
      </c>
      <c r="J1883" t="s">
        <v>1501</v>
      </c>
      <c r="K1883" s="6">
        <f>IF(RIGHT(Table2[[#This Row],[21K Gold Price per Gram]],4)=" USD",VALUE(LEFT(Table2[[#This Row],[21K Gold Price per Gram]],LEN(Table2[[#This Row],[21K Gold Price per Gram]])-4)))</f>
        <v>37.200000000000003</v>
      </c>
    </row>
    <row r="1884" spans="1:11" x14ac:dyDescent="0.3">
      <c r="A1884" s="1">
        <v>43622</v>
      </c>
      <c r="B1884" t="s">
        <v>1780</v>
      </c>
      <c r="C1884" s="2">
        <f>IF(
    RIGHT(Table1[[#This Row],[21K Gold Price per Gram]],4)=" EGP",
    VALUE(LEFT(Table1[[#This Row],[21K Gold Price per Gram]], LEN(Table1[[#This Row],[21K Gold Price per Gram]])-4)))</f>
        <v>628.6</v>
      </c>
      <c r="I1884" s="1">
        <v>43619</v>
      </c>
      <c r="J1884" t="s">
        <v>1501</v>
      </c>
      <c r="K1884" s="6">
        <f>IF(RIGHT(Table2[[#This Row],[21K Gold Price per Gram]],4)=" USD",VALUE(LEFT(Table2[[#This Row],[21K Gold Price per Gram]],LEN(Table2[[#This Row],[21K Gold Price per Gram]])-4)))</f>
        <v>37.200000000000003</v>
      </c>
    </row>
    <row r="1885" spans="1:11" x14ac:dyDescent="0.3">
      <c r="A1885" s="1">
        <v>43621</v>
      </c>
      <c r="B1885" t="s">
        <v>1781</v>
      </c>
      <c r="C1885" s="2">
        <f>IF(
    RIGHT(Table1[[#This Row],[21K Gold Price per Gram]],4)=" EGP",
    VALUE(LEFT(Table1[[#This Row],[21K Gold Price per Gram]], LEN(Table1[[#This Row],[21K Gold Price per Gram]])-4)))</f>
        <v>626.9</v>
      </c>
      <c r="I1885" s="1">
        <v>43618</v>
      </c>
      <c r="J1885" t="s">
        <v>1502</v>
      </c>
      <c r="K1885" s="6">
        <f>IF(RIGHT(Table2[[#This Row],[21K Gold Price per Gram]],4)=" USD",VALUE(LEFT(Table2[[#This Row],[21K Gold Price per Gram]],LEN(Table2[[#This Row],[21K Gold Price per Gram]])-4)))</f>
        <v>36.700000000000003</v>
      </c>
    </row>
    <row r="1886" spans="1:11" x14ac:dyDescent="0.3">
      <c r="A1886" s="1">
        <v>43620</v>
      </c>
      <c r="B1886" t="s">
        <v>1782</v>
      </c>
      <c r="C1886" s="2">
        <f>IF(
    RIGHT(Table1[[#This Row],[21K Gold Price per Gram]],4)=" EGP",
    VALUE(LEFT(Table1[[#This Row],[21K Gold Price per Gram]], LEN(Table1[[#This Row],[21K Gold Price per Gram]])-4)))</f>
        <v>624.4</v>
      </c>
      <c r="I1886" s="1">
        <v>43617</v>
      </c>
      <c r="J1886" t="s">
        <v>1502</v>
      </c>
      <c r="K1886" s="6">
        <f>IF(RIGHT(Table2[[#This Row],[21K Gold Price per Gram]],4)=" USD",VALUE(LEFT(Table2[[#This Row],[21K Gold Price per Gram]],LEN(Table2[[#This Row],[21K Gold Price per Gram]])-4)))</f>
        <v>36.700000000000003</v>
      </c>
    </row>
    <row r="1887" spans="1:11" x14ac:dyDescent="0.3">
      <c r="A1887" s="1">
        <v>43619</v>
      </c>
      <c r="B1887" t="s">
        <v>1783</v>
      </c>
      <c r="C1887" s="2">
        <f>IF(
    RIGHT(Table1[[#This Row],[21K Gold Price per Gram]],4)=" EGP",
    VALUE(LEFT(Table1[[#This Row],[21K Gold Price per Gram]], LEN(Table1[[#This Row],[21K Gold Price per Gram]])-4)))</f>
        <v>624</v>
      </c>
    </row>
    <row r="1888" spans="1:11" x14ac:dyDescent="0.3">
      <c r="A1888" s="1">
        <v>43618</v>
      </c>
      <c r="B1888" t="s">
        <v>1784</v>
      </c>
      <c r="C1888" s="2">
        <f>IF(
    RIGHT(Table1[[#This Row],[21K Gold Price per Gram]],4)=" EGP",
    VALUE(LEFT(Table1[[#This Row],[21K Gold Price per Gram]], LEN(Table1[[#This Row],[21K Gold Price per Gram]])-4)))</f>
        <v>614.9</v>
      </c>
    </row>
    <row r="1889" spans="1:3" x14ac:dyDescent="0.3">
      <c r="A1889" s="1">
        <v>43617</v>
      </c>
      <c r="B1889" t="s">
        <v>1785</v>
      </c>
      <c r="C1889" s="2">
        <f>IF(
    RIGHT(Table1[[#This Row],[21K Gold Price per Gram]],4)=" EGP",
    VALUE(LEFT(Table1[[#This Row],[21K Gold Price per Gram]], LEN(Table1[[#This Row],[21K Gold Price per Gram]])-4)))</f>
        <v>612.5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1DEE-1C08-43FF-A03A-8405741A2F50}">
  <dimension ref="A2:M15"/>
  <sheetViews>
    <sheetView workbookViewId="0">
      <selection activeCell="O14" sqref="O14"/>
    </sheetView>
  </sheetViews>
  <sheetFormatPr defaultRowHeight="14.4" x14ac:dyDescent="0.3"/>
  <cols>
    <col min="1" max="1" width="9.33203125" bestFit="1" customWidth="1"/>
    <col min="2" max="2" width="9.109375" bestFit="1" customWidth="1"/>
    <col min="3" max="3" width="7.109375" bestFit="1" customWidth="1"/>
    <col min="4" max="4" width="5.5546875" bestFit="1" customWidth="1"/>
    <col min="5" max="5" width="9.21875" bestFit="1" customWidth="1"/>
    <col min="6" max="6" width="5.5546875" bestFit="1" customWidth="1"/>
    <col min="7" max="8" width="7.109375" bestFit="1" customWidth="1"/>
    <col min="10" max="10" width="8.33203125" bestFit="1" customWidth="1"/>
    <col min="11" max="11" width="9.109375" bestFit="1" customWidth="1"/>
    <col min="12" max="12" width="6.77734375" bestFit="1" customWidth="1"/>
    <col min="13" max="13" width="5.5546875" bestFit="1" customWidth="1"/>
    <col min="15" max="15" width="5.5546875" bestFit="1" customWidth="1"/>
  </cols>
  <sheetData>
    <row r="2" spans="1:13" x14ac:dyDescent="0.3">
      <c r="J2" s="20">
        <v>45295</v>
      </c>
      <c r="K2" s="21">
        <v>24448.73</v>
      </c>
      <c r="L2" s="24">
        <v>-9.06E-2</v>
      </c>
      <c r="M2" s="23">
        <v>47.93</v>
      </c>
    </row>
    <row r="3" spans="1:13" x14ac:dyDescent="0.3">
      <c r="J3" s="20">
        <v>45294</v>
      </c>
      <c r="K3" s="21">
        <v>26883.39</v>
      </c>
      <c r="L3" s="24">
        <v>-7.1800000000000003E-2</v>
      </c>
      <c r="M3" s="23">
        <v>45.455757142857131</v>
      </c>
    </row>
    <row r="6" spans="1:13" x14ac:dyDescent="0.3">
      <c r="A6" s="20">
        <v>45296</v>
      </c>
      <c r="B6" s="21">
        <v>26922.76</v>
      </c>
      <c r="C6" s="22">
        <v>0.1012</v>
      </c>
      <c r="D6" s="23">
        <v>47.232115</v>
      </c>
    </row>
    <row r="7" spans="1:13" x14ac:dyDescent="0.3">
      <c r="A7" s="20">
        <v>44937</v>
      </c>
      <c r="B7" s="21">
        <v>24735.39</v>
      </c>
      <c r="C7" s="22">
        <v>9.69E-2</v>
      </c>
      <c r="D7" s="23">
        <v>30.938599999999994</v>
      </c>
      <c r="J7" s="10" t="s">
        <v>1827</v>
      </c>
      <c r="K7" s="12" t="s">
        <v>1831</v>
      </c>
    </row>
    <row r="8" spans="1:13" x14ac:dyDescent="0.3">
      <c r="A8" s="20">
        <v>44936</v>
      </c>
      <c r="B8" s="21">
        <v>22550.65</v>
      </c>
      <c r="C8" s="22">
        <v>0.1178</v>
      </c>
      <c r="D8" s="23">
        <v>30.938599999999994</v>
      </c>
      <c r="J8" s="13">
        <v>44621</v>
      </c>
      <c r="K8" s="14">
        <v>18.5</v>
      </c>
    </row>
    <row r="9" spans="1:13" x14ac:dyDescent="0.3">
      <c r="A9" s="20">
        <v>44927</v>
      </c>
      <c r="B9" s="21">
        <v>16446.38</v>
      </c>
      <c r="C9" s="22">
        <v>0.12659999999999999</v>
      </c>
      <c r="D9" s="23">
        <v>28.804989999999993</v>
      </c>
      <c r="J9" s="15">
        <v>44682</v>
      </c>
      <c r="K9" s="16">
        <v>18.3</v>
      </c>
    </row>
    <row r="10" spans="1:13" x14ac:dyDescent="0.3">
      <c r="A10" s="20">
        <v>44573</v>
      </c>
      <c r="B10" s="21">
        <v>14598.53</v>
      </c>
      <c r="C10" s="22">
        <v>0.10100000000000001</v>
      </c>
      <c r="D10" s="23">
        <v>24.693957142857148</v>
      </c>
      <c r="J10" s="13">
        <v>44835</v>
      </c>
      <c r="K10" s="14">
        <v>20.28</v>
      </c>
    </row>
    <row r="11" spans="1:13" x14ac:dyDescent="0.3">
      <c r="A11" s="20">
        <v>44572</v>
      </c>
      <c r="B11" s="21">
        <v>13259.26</v>
      </c>
      <c r="C11" s="22">
        <v>0.16589999999999999</v>
      </c>
      <c r="D11" s="23">
        <v>24.462413636363635</v>
      </c>
      <c r="J11" s="15">
        <v>44896</v>
      </c>
      <c r="K11" s="16">
        <v>24.69</v>
      </c>
    </row>
    <row r="12" spans="1:13" x14ac:dyDescent="0.3">
      <c r="A12" s="20">
        <v>44571</v>
      </c>
      <c r="B12" s="21">
        <v>11372.79</v>
      </c>
      <c r="C12" s="22">
        <v>0.15720000000000001</v>
      </c>
      <c r="D12" s="23">
        <v>20.276171428571438</v>
      </c>
      <c r="J12" s="13">
        <v>44986</v>
      </c>
      <c r="K12" s="14">
        <v>30.9</v>
      </c>
    </row>
    <row r="13" spans="1:13" x14ac:dyDescent="0.3">
      <c r="J13" s="15">
        <v>45139</v>
      </c>
      <c r="K13" s="16">
        <v>30.9</v>
      </c>
    </row>
    <row r="14" spans="1:13" x14ac:dyDescent="0.3">
      <c r="J14" s="13">
        <v>45323</v>
      </c>
      <c r="K14" s="14">
        <v>30.9</v>
      </c>
    </row>
    <row r="15" spans="1:13" x14ac:dyDescent="0.3">
      <c r="J15" s="17">
        <v>45352</v>
      </c>
      <c r="K15" s="19">
        <v>45.5</v>
      </c>
    </row>
  </sheetData>
  <conditionalFormatting sqref="C6:C12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A18CF-8F4E-4C9B-8DAE-6EE2A2632E17}">
  <dimension ref="A1:N42"/>
  <sheetViews>
    <sheetView workbookViewId="0">
      <selection activeCell="D34" sqref="D34"/>
    </sheetView>
  </sheetViews>
  <sheetFormatPr defaultRowHeight="14.4" x14ac:dyDescent="0.3"/>
  <cols>
    <col min="1" max="1" width="9.33203125" bestFit="1" customWidth="1"/>
    <col min="2" max="2" width="14.5546875" bestFit="1" customWidth="1"/>
    <col min="3" max="3" width="9" bestFit="1" customWidth="1"/>
    <col min="4" max="4" width="18.21875" customWidth="1"/>
    <col min="7" max="7" width="10.5546875" customWidth="1"/>
    <col min="8" max="8" width="23.44140625" bestFit="1" customWidth="1"/>
    <col min="12" max="12" width="13.33203125" bestFit="1" customWidth="1"/>
  </cols>
  <sheetData>
    <row r="1" spans="1:14" x14ac:dyDescent="0.3">
      <c r="A1" t="s">
        <v>1787</v>
      </c>
      <c r="B1" t="s">
        <v>1788</v>
      </c>
      <c r="C1" t="s">
        <v>1789</v>
      </c>
      <c r="D1" t="s">
        <v>1790</v>
      </c>
      <c r="L1" s="34" t="s">
        <v>1804</v>
      </c>
      <c r="M1" s="34" t="s">
        <v>1805</v>
      </c>
      <c r="N1" s="34" t="s">
        <v>1806</v>
      </c>
    </row>
    <row r="2" spans="1:14" x14ac:dyDescent="0.3">
      <c r="A2" s="5" t="s">
        <v>1791</v>
      </c>
      <c r="B2" s="5">
        <v>0.18</v>
      </c>
      <c r="C2" s="5">
        <v>0.19750000000000001</v>
      </c>
      <c r="D2" s="5">
        <v>0.19750000000000001</v>
      </c>
      <c r="H2" s="34" t="s">
        <v>1800</v>
      </c>
      <c r="I2" s="34" t="s">
        <v>1803</v>
      </c>
      <c r="L2" s="34" t="s">
        <v>1807</v>
      </c>
      <c r="M2" s="22">
        <v>0.27250000000000002</v>
      </c>
      <c r="N2" s="22">
        <v>0.27250000000000002</v>
      </c>
    </row>
    <row r="3" spans="1:14" x14ac:dyDescent="0.3">
      <c r="A3" s="5">
        <v>0.11</v>
      </c>
      <c r="B3" s="5">
        <v>0.18</v>
      </c>
      <c r="C3" s="5" t="s">
        <v>1792</v>
      </c>
      <c r="D3" s="5" t="s">
        <v>1793</v>
      </c>
      <c r="H3" s="35">
        <v>7.0000000000000007E-2</v>
      </c>
      <c r="I3" s="34">
        <v>2022</v>
      </c>
      <c r="L3" s="34" t="s">
        <v>1808</v>
      </c>
      <c r="M3" s="22">
        <v>0.27250000000000002</v>
      </c>
      <c r="N3" s="22">
        <v>0.27250000000000002</v>
      </c>
    </row>
    <row r="4" spans="1:14" x14ac:dyDescent="0.3">
      <c r="A4" s="5">
        <v>0.11</v>
      </c>
      <c r="B4" s="5">
        <v>0.19</v>
      </c>
      <c r="C4" s="5">
        <v>0.19500000000000001</v>
      </c>
      <c r="D4" s="5">
        <v>0.19500000000000001</v>
      </c>
      <c r="H4" s="22">
        <v>1.7500000000000002E-2</v>
      </c>
      <c r="I4" s="34">
        <v>2023</v>
      </c>
      <c r="L4" s="34" t="s">
        <v>1809</v>
      </c>
      <c r="M4" s="22">
        <v>0.27250000000000002</v>
      </c>
      <c r="N4" s="22">
        <v>0.21249999999999999</v>
      </c>
    </row>
    <row r="5" spans="1:14" x14ac:dyDescent="0.3">
      <c r="A5" s="5">
        <v>0.215</v>
      </c>
      <c r="B5" s="5">
        <v>0.215</v>
      </c>
      <c r="C5" s="5">
        <v>0.19</v>
      </c>
      <c r="D5" s="5">
        <v>0.215</v>
      </c>
      <c r="H5" s="22">
        <v>1.4999999999999999E-2</v>
      </c>
      <c r="I5" s="36">
        <v>45323</v>
      </c>
      <c r="L5" s="34" t="s">
        <v>1810</v>
      </c>
      <c r="M5" s="22">
        <v>0.21249999999999999</v>
      </c>
      <c r="N5" s="22">
        <v>0.1925</v>
      </c>
    </row>
    <row r="6" spans="1:14" x14ac:dyDescent="0.3">
      <c r="A6" s="5">
        <v>0.11</v>
      </c>
      <c r="B6" s="5">
        <v>0.19</v>
      </c>
      <c r="C6" s="5">
        <v>0.19</v>
      </c>
      <c r="D6" s="5">
        <v>0.215</v>
      </c>
      <c r="H6" s="35">
        <v>0.06</v>
      </c>
      <c r="I6" s="36">
        <v>45352</v>
      </c>
      <c r="L6" s="34" t="s">
        <v>1811</v>
      </c>
      <c r="M6" s="22">
        <v>0.1925</v>
      </c>
      <c r="N6" s="22">
        <v>0.1925</v>
      </c>
    </row>
    <row r="7" spans="1:14" x14ac:dyDescent="0.3">
      <c r="A7" s="5" t="s">
        <v>1794</v>
      </c>
      <c r="B7" s="5" t="s">
        <v>1795</v>
      </c>
      <c r="C7" s="5" t="s">
        <v>1795</v>
      </c>
      <c r="D7" s="5" t="s">
        <v>1796</v>
      </c>
      <c r="L7" s="34" t="s">
        <v>1812</v>
      </c>
      <c r="M7" s="22">
        <v>0.1925</v>
      </c>
      <c r="N7" s="22">
        <v>0.1925</v>
      </c>
    </row>
    <row r="8" spans="1:14" x14ac:dyDescent="0.3">
      <c r="A8" s="5" t="s">
        <v>1797</v>
      </c>
      <c r="B8" s="5">
        <v>0.18</v>
      </c>
      <c r="C8" s="5">
        <v>0.18</v>
      </c>
      <c r="D8" s="5">
        <v>0.24</v>
      </c>
      <c r="L8" s="34" t="s">
        <v>1813</v>
      </c>
      <c r="M8" s="22">
        <v>0.1925</v>
      </c>
      <c r="N8" s="22">
        <v>0.1925</v>
      </c>
    </row>
    <row r="9" spans="1:14" x14ac:dyDescent="0.3">
      <c r="A9" s="5">
        <v>0.11</v>
      </c>
      <c r="B9" s="5">
        <v>0.18</v>
      </c>
      <c r="C9" s="5">
        <v>0.19</v>
      </c>
      <c r="D9" s="5" t="s">
        <v>1798</v>
      </c>
      <c r="L9" s="34" t="s">
        <v>1814</v>
      </c>
      <c r="M9" s="22">
        <v>0.1925</v>
      </c>
      <c r="N9" s="22">
        <v>0.1825</v>
      </c>
    </row>
    <row r="10" spans="1:14" x14ac:dyDescent="0.3">
      <c r="A10" s="5">
        <v>0.11</v>
      </c>
      <c r="B10" s="5">
        <v>0.18</v>
      </c>
      <c r="C10" s="5">
        <v>0.19</v>
      </c>
      <c r="D10" s="5">
        <v>0.19</v>
      </c>
      <c r="L10" s="34" t="s">
        <v>1815</v>
      </c>
      <c r="M10" s="22">
        <v>0.1825</v>
      </c>
      <c r="N10" s="22">
        <v>0.1825</v>
      </c>
    </row>
    <row r="11" spans="1:14" x14ac:dyDescent="0.3">
      <c r="A11" s="5">
        <v>0.11</v>
      </c>
      <c r="B11" s="5">
        <v>0.18</v>
      </c>
      <c r="C11" s="5">
        <v>0.19</v>
      </c>
      <c r="D11" s="5">
        <v>0.19</v>
      </c>
      <c r="L11" s="34" t="s">
        <v>1816</v>
      </c>
      <c r="M11" s="22">
        <v>0.1825</v>
      </c>
      <c r="N11" s="22">
        <v>0.1825</v>
      </c>
    </row>
    <row r="12" spans="1:14" x14ac:dyDescent="0.3">
      <c r="A12" s="5">
        <v>0.11</v>
      </c>
      <c r="B12" s="5">
        <v>0.18</v>
      </c>
      <c r="C12" s="5">
        <v>0.19</v>
      </c>
      <c r="D12" s="5">
        <v>0.19</v>
      </c>
      <c r="L12" s="34" t="s">
        <v>1817</v>
      </c>
      <c r="M12" s="22">
        <v>0.1825</v>
      </c>
      <c r="N12" s="22">
        <v>0.16250000000000001</v>
      </c>
    </row>
    <row r="13" spans="1:14" x14ac:dyDescent="0.3">
      <c r="A13" s="5">
        <v>0.1</v>
      </c>
      <c r="B13" s="5">
        <v>0.17249999999999999</v>
      </c>
      <c r="C13" s="5">
        <v>0.17249999999999999</v>
      </c>
      <c r="D13" s="5">
        <v>0.17249999999999999</v>
      </c>
      <c r="G13" s="34" t="s">
        <v>1802</v>
      </c>
      <c r="H13" s="34">
        <v>27.25</v>
      </c>
      <c r="L13" s="34" t="s">
        <v>1818</v>
      </c>
      <c r="M13" s="22">
        <v>0.16250000000000001</v>
      </c>
      <c r="N13" s="22">
        <v>0.16250000000000001</v>
      </c>
    </row>
    <row r="14" spans="1:14" x14ac:dyDescent="0.3">
      <c r="A14" s="5">
        <v>0.1</v>
      </c>
      <c r="B14" s="5">
        <v>0.18</v>
      </c>
      <c r="C14" s="5">
        <v>0.18</v>
      </c>
      <c r="D14" s="5" t="s">
        <v>1799</v>
      </c>
      <c r="G14" s="34" t="s">
        <v>1801</v>
      </c>
      <c r="H14" s="34">
        <v>21.25</v>
      </c>
      <c r="L14" s="34" t="s">
        <v>1819</v>
      </c>
      <c r="M14" s="22">
        <v>0.16250000000000001</v>
      </c>
      <c r="N14" s="22">
        <v>0.13250000000000001</v>
      </c>
    </row>
    <row r="15" spans="1:14" x14ac:dyDescent="0.3">
      <c r="A15" s="5">
        <v>0.1125</v>
      </c>
      <c r="B15" s="5">
        <v>0.18</v>
      </c>
      <c r="C15" s="5">
        <v>0.18</v>
      </c>
      <c r="D15" s="5">
        <v>0.18</v>
      </c>
      <c r="H15" s="5"/>
      <c r="L15" s="34" t="s">
        <v>1820</v>
      </c>
      <c r="M15" s="22">
        <v>0.13250000000000001</v>
      </c>
      <c r="N15" s="22">
        <v>0.1125</v>
      </c>
    </row>
    <row r="16" spans="1:14" x14ac:dyDescent="0.3">
      <c r="A16" s="5">
        <v>0.1</v>
      </c>
      <c r="B16" s="5">
        <v>0.18</v>
      </c>
      <c r="C16" s="5">
        <v>0.18</v>
      </c>
      <c r="D16" s="5">
        <v>0.18</v>
      </c>
      <c r="L16" s="34" t="s">
        <v>1821</v>
      </c>
      <c r="M16" s="22">
        <v>0.1125</v>
      </c>
      <c r="N16" s="22">
        <v>0.1125</v>
      </c>
    </row>
    <row r="17" spans="1:14" x14ac:dyDescent="0.3">
      <c r="L17" s="34" t="s">
        <v>1822</v>
      </c>
      <c r="M17" s="22">
        <v>0.1125</v>
      </c>
      <c r="N17" s="22">
        <v>0.1125</v>
      </c>
    </row>
    <row r="18" spans="1:14" x14ac:dyDescent="0.3">
      <c r="L18" s="34" t="s">
        <v>1823</v>
      </c>
      <c r="M18" s="22">
        <v>0.1125</v>
      </c>
      <c r="N18" s="22">
        <v>0.1125</v>
      </c>
    </row>
    <row r="19" spans="1:14" x14ac:dyDescent="0.3">
      <c r="L19" s="34" t="s">
        <v>1824</v>
      </c>
      <c r="M19" s="22">
        <v>0.1125</v>
      </c>
      <c r="N19" s="22">
        <v>9.2499999999999999E-2</v>
      </c>
    </row>
    <row r="20" spans="1:14" x14ac:dyDescent="0.3">
      <c r="A20" s="10" t="s">
        <v>1827</v>
      </c>
      <c r="B20" s="11" t="s">
        <v>1830</v>
      </c>
      <c r="C20" s="12" t="s">
        <v>1831</v>
      </c>
      <c r="D20" t="s">
        <v>1827</v>
      </c>
      <c r="E20" t="s">
        <v>1828</v>
      </c>
      <c r="F20" t="s">
        <v>1829</v>
      </c>
      <c r="G20" t="s">
        <v>1504</v>
      </c>
      <c r="H20" t="s">
        <v>1826</v>
      </c>
      <c r="L20" s="34" t="s">
        <v>1825</v>
      </c>
      <c r="M20" s="22">
        <v>9.2499999999999999E-2</v>
      </c>
      <c r="N20" s="22">
        <v>8.2500000000000004E-2</v>
      </c>
    </row>
    <row r="21" spans="1:14" x14ac:dyDescent="0.3">
      <c r="A21" s="28">
        <v>44621</v>
      </c>
      <c r="B21" s="8">
        <v>9.2499999999999999E-2</v>
      </c>
      <c r="C21" s="25">
        <v>18.5</v>
      </c>
      <c r="D21" s="7">
        <v>44621</v>
      </c>
      <c r="E21" s="5">
        <v>9.2499999999999999E-2</v>
      </c>
      <c r="G21">
        <v>18.5</v>
      </c>
      <c r="H21" s="5"/>
      <c r="L21" s="34" t="s">
        <v>1825</v>
      </c>
      <c r="M21" s="22">
        <v>9.2499999999999999E-2</v>
      </c>
      <c r="N21" s="22">
        <v>8.2500000000000004E-2</v>
      </c>
    </row>
    <row r="22" spans="1:14" x14ac:dyDescent="0.3">
      <c r="A22" s="29">
        <v>44682</v>
      </c>
      <c r="B22" s="9">
        <v>0.1125</v>
      </c>
      <c r="C22" s="26">
        <v>18.3</v>
      </c>
      <c r="D22" s="7">
        <v>44682</v>
      </c>
      <c r="E22" s="5">
        <v>0.1125</v>
      </c>
      <c r="F22" s="5">
        <f t="shared" ref="F22:F28" si="0">E22-E21</f>
        <v>2.0000000000000004E-2</v>
      </c>
      <c r="G22">
        <v>18.3</v>
      </c>
      <c r="H22" s="5">
        <f t="shared" ref="H22" si="1">(G22-G21)/G22</f>
        <v>-1.092896174863384E-2</v>
      </c>
    </row>
    <row r="23" spans="1:14" x14ac:dyDescent="0.3">
      <c r="A23" s="28">
        <v>44835</v>
      </c>
      <c r="B23" s="8">
        <v>0.13250000000000001</v>
      </c>
      <c r="C23" s="25">
        <v>20.28</v>
      </c>
      <c r="D23" s="7">
        <v>44835</v>
      </c>
      <c r="E23" s="5">
        <v>0.13250000000000001</v>
      </c>
      <c r="F23" s="5">
        <f t="shared" si="0"/>
        <v>2.0000000000000004E-2</v>
      </c>
      <c r="G23">
        <v>20.28</v>
      </c>
      <c r="H23" s="5">
        <f>(G23-G22)/G23</f>
        <v>9.7633136094674569E-2</v>
      </c>
    </row>
    <row r="24" spans="1:14" x14ac:dyDescent="0.3">
      <c r="A24" s="29">
        <v>44896</v>
      </c>
      <c r="B24" s="9">
        <v>0.16250000000000001</v>
      </c>
      <c r="C24" s="26">
        <v>24.69</v>
      </c>
      <c r="D24" s="7">
        <v>44896</v>
      </c>
      <c r="E24" s="5">
        <v>0.16250000000000001</v>
      </c>
      <c r="F24" s="5">
        <f t="shared" si="0"/>
        <v>0.03</v>
      </c>
      <c r="G24">
        <v>24.69</v>
      </c>
      <c r="H24" s="5">
        <f t="shared" ref="H24:H27" si="2">(G24-G23)/G24</f>
        <v>0.17861482381530983</v>
      </c>
      <c r="J24">
        <f>CORREL(H22:H28,F22:F28)</f>
        <v>0.82254267441635964</v>
      </c>
    </row>
    <row r="25" spans="1:14" x14ac:dyDescent="0.3">
      <c r="A25" s="28">
        <v>44986</v>
      </c>
      <c r="B25" s="8">
        <v>0.1825</v>
      </c>
      <c r="C25" s="25">
        <v>30.9</v>
      </c>
      <c r="D25" s="7">
        <v>44986</v>
      </c>
      <c r="E25" s="5">
        <v>0.1825</v>
      </c>
      <c r="F25" s="5">
        <f t="shared" si="0"/>
        <v>1.999999999999999E-2</v>
      </c>
      <c r="G25">
        <v>30.9</v>
      </c>
      <c r="H25" s="5">
        <f t="shared" si="2"/>
        <v>0.20097087378640768</v>
      </c>
    </row>
    <row r="26" spans="1:14" x14ac:dyDescent="0.3">
      <c r="A26" s="29">
        <v>45139</v>
      </c>
      <c r="B26" s="9">
        <v>0.1925</v>
      </c>
      <c r="C26" s="26">
        <v>30.9</v>
      </c>
      <c r="D26" s="7">
        <v>45139</v>
      </c>
      <c r="E26" s="5">
        <v>0.1925</v>
      </c>
      <c r="F26" s="5">
        <f t="shared" si="0"/>
        <v>1.0000000000000009E-2</v>
      </c>
      <c r="G26">
        <v>30.9</v>
      </c>
      <c r="H26" s="5">
        <f t="shared" si="2"/>
        <v>0</v>
      </c>
    </row>
    <row r="27" spans="1:14" x14ac:dyDescent="0.3">
      <c r="A27" s="28">
        <v>45323</v>
      </c>
      <c r="B27" s="8">
        <v>0.21249999999999999</v>
      </c>
      <c r="C27" s="25">
        <v>30.9</v>
      </c>
      <c r="D27" s="7">
        <v>45323</v>
      </c>
      <c r="E27" s="5">
        <v>0.21249999999999999</v>
      </c>
      <c r="F27" s="5">
        <f t="shared" si="0"/>
        <v>1.999999999999999E-2</v>
      </c>
      <c r="G27">
        <v>30.9</v>
      </c>
      <c r="H27" s="5">
        <f t="shared" si="2"/>
        <v>0</v>
      </c>
    </row>
    <row r="28" spans="1:14" x14ac:dyDescent="0.3">
      <c r="A28" s="30">
        <v>45352</v>
      </c>
      <c r="B28" s="18">
        <v>0.27250000000000002</v>
      </c>
      <c r="C28" s="27">
        <v>45.5</v>
      </c>
      <c r="D28" s="7">
        <v>45352</v>
      </c>
      <c r="E28" s="5">
        <v>0.27250000000000002</v>
      </c>
      <c r="F28" s="5">
        <f t="shared" si="0"/>
        <v>6.0000000000000026E-2</v>
      </c>
      <c r="G28">
        <v>45.5</v>
      </c>
      <c r="H28" s="5">
        <f>(G28-G27)/G28</f>
        <v>0.3208791208791209</v>
      </c>
    </row>
    <row r="31" spans="1:14" x14ac:dyDescent="0.3">
      <c r="A31" s="31" t="s">
        <v>1832</v>
      </c>
      <c r="B31" t="s">
        <v>1842</v>
      </c>
      <c r="C31" t="s">
        <v>1843</v>
      </c>
    </row>
    <row r="32" spans="1:14" x14ac:dyDescent="0.3">
      <c r="A32" s="32" t="s">
        <v>1833</v>
      </c>
      <c r="B32">
        <v>0.5</v>
      </c>
      <c r="C32">
        <v>81.77</v>
      </c>
    </row>
    <row r="33" spans="1:3" x14ac:dyDescent="0.3">
      <c r="A33" s="33" t="s">
        <v>1837</v>
      </c>
      <c r="B33" s="5">
        <v>9.2499999999999999E-2</v>
      </c>
      <c r="C33">
        <v>18.5</v>
      </c>
    </row>
    <row r="34" spans="1:3" x14ac:dyDescent="0.3">
      <c r="A34" s="33" t="s">
        <v>1838</v>
      </c>
      <c r="B34" s="5">
        <v>0.1125</v>
      </c>
      <c r="C34">
        <v>18.3</v>
      </c>
    </row>
    <row r="35" spans="1:3" x14ac:dyDescent="0.3">
      <c r="A35" s="33" t="s">
        <v>1840</v>
      </c>
      <c r="B35" s="5">
        <v>0.13250000000000001</v>
      </c>
      <c r="C35">
        <v>20.28</v>
      </c>
    </row>
    <row r="36" spans="1:3" x14ac:dyDescent="0.3">
      <c r="A36" s="33" t="s">
        <v>1841</v>
      </c>
      <c r="B36" s="5">
        <v>0.16250000000000001</v>
      </c>
      <c r="C36">
        <v>24.69</v>
      </c>
    </row>
    <row r="37" spans="1:3" x14ac:dyDescent="0.3">
      <c r="A37" s="32" t="s">
        <v>1834</v>
      </c>
      <c r="B37" s="5">
        <v>0.375</v>
      </c>
      <c r="C37">
        <v>61.8</v>
      </c>
    </row>
    <row r="38" spans="1:3" x14ac:dyDescent="0.3">
      <c r="A38" s="33" t="s">
        <v>1837</v>
      </c>
      <c r="B38">
        <v>0.1825</v>
      </c>
      <c r="C38">
        <v>30.9</v>
      </c>
    </row>
    <row r="39" spans="1:3" x14ac:dyDescent="0.3">
      <c r="A39" s="33" t="s">
        <v>1839</v>
      </c>
      <c r="B39">
        <v>0.1925</v>
      </c>
      <c r="C39">
        <v>30.9</v>
      </c>
    </row>
    <row r="40" spans="1:3" x14ac:dyDescent="0.3">
      <c r="A40" s="32" t="s">
        <v>1835</v>
      </c>
      <c r="B40" s="5">
        <v>0.48499999999999999</v>
      </c>
      <c r="C40">
        <v>76.400000000000006</v>
      </c>
    </row>
    <row r="41" spans="1:3" x14ac:dyDescent="0.3">
      <c r="A41" s="33" t="s">
        <v>1836</v>
      </c>
      <c r="B41">
        <v>0.21249999999999999</v>
      </c>
      <c r="C41">
        <v>30.9</v>
      </c>
    </row>
    <row r="42" spans="1:3" x14ac:dyDescent="0.3">
      <c r="A42" s="33" t="s">
        <v>1837</v>
      </c>
      <c r="B42">
        <v>0.27250000000000002</v>
      </c>
      <c r="C42">
        <v>45.5</v>
      </c>
    </row>
  </sheetData>
  <pageMargins left="0.7" right="0.7" top="0.75" bottom="0.75" header="0.3" footer="0.3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Dashboard</vt:lpstr>
      <vt:lpstr>Gold Pivots</vt:lpstr>
      <vt:lpstr>STOCKS</vt:lpstr>
      <vt:lpstr>certificates 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Sayed</dc:creator>
  <cp:lastModifiedBy>Hagar Lialy</cp:lastModifiedBy>
  <dcterms:created xsi:type="dcterms:W3CDTF">2024-07-29T09:15:30Z</dcterms:created>
  <dcterms:modified xsi:type="dcterms:W3CDTF">2024-11-03T13:31:00Z</dcterms:modified>
</cp:coreProperties>
</file>