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8"/>
  </bookViews>
  <sheets>
    <sheet name="gde" sheetId="1" r:id="rId1"/>
    <sheet name="hhdaten" sheetId="2" r:id="rId2"/>
    <sheet name="ew_wohn" sheetId="3" r:id="rId3"/>
    <sheet name="ew_alter" sheetId="4" r:id="rId4"/>
    <sheet name="e_u20" sheetId="5" r:id="rId5"/>
    <sheet name="ew_einzuschulend" sheetId="6" r:id="rId6"/>
    <sheet name="ew_religion" sheetId="7" r:id="rId7"/>
    <sheet name="ew_famstand" sheetId="8" r:id="rId8"/>
    <sheet name="Flaeche" sheetId="9" r:id="rId9"/>
    <sheet name="STKRAFT" sheetId="10" r:id="rId10"/>
    <sheet name="LFAGHHJ" sheetId="11" r:id="rId11"/>
    <sheet name="LFAGOD" sheetId="12" r:id="rId12"/>
    <sheet name="JAWerte" sheetId="13" r:id="rId13"/>
    <sheet name="Schulden" sheetId="14" r:id="rId14"/>
    <sheet name="steuer" sheetId="15" r:id="rId15"/>
    <sheet name="Lfag" sheetId="16" r:id="rId16"/>
    <sheet name="umlagen" sheetId="17" r:id="rId17"/>
    <sheet name="ertrag" sheetId="18" r:id="rId18"/>
    <sheet name="ffs" sheetId="19" r:id="rId19"/>
    <sheet name="hebesatze" sheetId="20" r:id="rId20"/>
    <sheet name="kred" sheetId="21" r:id="rId21"/>
    <sheet name="stk" sheetId="22" r:id="rId22"/>
    <sheet name="Tabelle23" sheetId="23" r:id="rId23"/>
    <sheet name="Tabelle24" sheetId="24" r:id="rId24"/>
    <sheet name="Tabelle25" sheetId="25" r:id="rId25"/>
  </sheets>
  <definedNames>
    <definedName name="_xlnm._FilterDatabase" localSheetId="4" hidden="1">e_u20!$A$1:$J$61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1" l="1"/>
  <c r="D11" i="21"/>
  <c r="D10" i="21"/>
  <c r="D9" i="21"/>
  <c r="D8" i="21"/>
  <c r="D7" i="21"/>
  <c r="D6" i="21"/>
  <c r="D5" i="21"/>
  <c r="D4" i="21"/>
  <c r="D3" i="21"/>
  <c r="D2" i="21"/>
  <c r="J2" i="13"/>
  <c r="I2" i="13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O29" i="2"/>
  <c r="H29" i="2"/>
  <c r="G29" i="2"/>
  <c r="O28" i="2"/>
  <c r="G28" i="2"/>
  <c r="H28" i="2" s="1"/>
  <c r="O27" i="2"/>
  <c r="H27" i="2"/>
  <c r="G27" i="2"/>
  <c r="O26" i="2"/>
  <c r="G26" i="2"/>
  <c r="H26" i="2" s="1"/>
  <c r="O25" i="2"/>
  <c r="G25" i="2"/>
  <c r="H25" i="2" s="1"/>
  <c r="O24" i="2"/>
  <c r="G24" i="2"/>
  <c r="H24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sharedStrings.xml><?xml version="1.0" encoding="utf-8"?>
<sst xmlns="http://schemas.openxmlformats.org/spreadsheetml/2006/main" count="1448" uniqueCount="658">
  <si>
    <t>gdenr</t>
  </si>
  <si>
    <t>gde_bez</t>
  </si>
  <si>
    <t>gde_ort</t>
  </si>
  <si>
    <t>gde_typ</t>
  </si>
  <si>
    <t>bm_name</t>
  </si>
  <si>
    <t>bm_typ</t>
  </si>
  <si>
    <t>vg</t>
  </si>
  <si>
    <t>Kirchen</t>
  </si>
  <si>
    <t>Verbandsgemeinde</t>
  </si>
  <si>
    <t>Andreas Hundhausen</t>
  </si>
  <si>
    <t>Bürgermeister</t>
  </si>
  <si>
    <t>Brachbach</t>
  </si>
  <si>
    <t>Ortsgemeinde</t>
  </si>
  <si>
    <t>Steffen Kappes</t>
  </si>
  <si>
    <t>Ortsbürgermeister</t>
  </si>
  <si>
    <t>Friesenhagen</t>
  </si>
  <si>
    <t>Norbert Klaes</t>
  </si>
  <si>
    <t>Harbach</t>
  </si>
  <si>
    <t>Andreas Buttgereit</t>
  </si>
  <si>
    <t>Stadtbürgermeister</t>
  </si>
  <si>
    <t>Mudersbach</t>
  </si>
  <si>
    <t>Christian Peter</t>
  </si>
  <si>
    <t>Niederfischbach</t>
  </si>
  <si>
    <t>Dominik Schuh</t>
  </si>
  <si>
    <t>hhj</t>
  </si>
  <si>
    <t>hebesatz_grsta</t>
  </si>
  <si>
    <t>hebesatz_grstb</t>
  </si>
  <si>
    <t>hebesatz_gewst</t>
  </si>
  <si>
    <t>hust_1</t>
  </si>
  <si>
    <t>hust_2</t>
  </si>
  <si>
    <t>hust_3</t>
  </si>
  <si>
    <t>hust_gef</t>
  </si>
  <si>
    <t>ikred_zinslos</t>
  </si>
  <si>
    <t>ve_kredfin</t>
  </si>
  <si>
    <t>wg_invest</t>
  </si>
  <si>
    <t>beschluss_vorjahr</t>
  </si>
  <si>
    <t>beschluss_vorvorjahr</t>
  </si>
  <si>
    <t>vvj_abgeschlosse</t>
  </si>
  <si>
    <t>ja_vvj_beschluss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</si>
  <si>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</si>
  <si>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</si>
  <si>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</si>
  <si>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</si>
  <si>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</si>
  <si>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</si>
  <si>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</si>
  <si>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</si>
  <si>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</si>
  <si>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</si>
  <si>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</si>
  <si>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</si>
  <si>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</si>
  <si>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</si>
  <si>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</si>
  <si>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</si>
  <si>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</si>
  <si>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</si>
  <si>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</si>
  <si>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</si>
  <si>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</si>
  <si>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source</t>
  </si>
  <si>
    <t>Anteilm</t>
  </si>
  <si>
    <t>Anteilw</t>
  </si>
  <si>
    <t>zusammen</t>
  </si>
  <si>
    <t>Anteilag</t>
  </si>
  <si>
    <t>13207076_30062011.csv</t>
  </si>
  <si>
    <t>unter 3 Jahren</t>
  </si>
  <si>
    <t>45</t>
  </si>
  <si>
    <t>1,003</t>
  </si>
  <si>
    <t>27</t>
  </si>
  <si>
    <t>0,602</t>
  </si>
  <si>
    <t>72</t>
  </si>
  <si>
    <t>1,605</t>
  </si>
  <si>
    <t>3-5 Jahre</t>
  </si>
  <si>
    <t>55</t>
  </si>
  <si>
    <t>1,226</t>
  </si>
  <si>
    <t>41</t>
  </si>
  <si>
    <t>0,914</t>
  </si>
  <si>
    <t>96</t>
  </si>
  <si>
    <t>2,14</t>
  </si>
  <si>
    <t>6-15 Jahre</t>
  </si>
  <si>
    <t>211</t>
  </si>
  <si>
    <t>4,702</t>
  </si>
  <si>
    <t>225</t>
  </si>
  <si>
    <t>5,014</t>
  </si>
  <si>
    <t>436</t>
  </si>
  <si>
    <t>9,717</t>
  </si>
  <si>
    <t>16-17 Jahre</t>
  </si>
  <si>
    <t>62</t>
  </si>
  <si>
    <t>1,382</t>
  </si>
  <si>
    <t>47</t>
  </si>
  <si>
    <t>1,047</t>
  </si>
  <si>
    <t>109</t>
  </si>
  <si>
    <t>2,429</t>
  </si>
  <si>
    <t>18-20 Jahre</t>
  </si>
  <si>
    <t>100</t>
  </si>
  <si>
    <t>2,229</t>
  </si>
  <si>
    <t>74</t>
  </si>
  <si>
    <t>1,649</t>
  </si>
  <si>
    <t>174</t>
  </si>
  <si>
    <t>3,878</t>
  </si>
  <si>
    <t>13207076_30062012.csv</t>
  </si>
  <si>
    <t>35</t>
  </si>
  <si>
    <t>0,791</t>
  </si>
  <si>
    <t>30</t>
  </si>
  <si>
    <t>0,678</t>
  </si>
  <si>
    <t>65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</si>
  <si>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</si>
  <si>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</si>
  <si>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</si>
  <si>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</si>
  <si>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</si>
  <si>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</si>
  <si>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</si>
  <si>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</si>
  <si>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</si>
  <si>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</si>
  <si>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</si>
  <si>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</si>
  <si>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</si>
  <si>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</si>
  <si>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</si>
  <si>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</si>
  <si>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</si>
  <si>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</si>
  <si>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</si>
  <si>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</si>
  <si>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</si>
  <si>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13207076_30062013.csv</t>
  </si>
  <si>
    <t>0,917</t>
  </si>
  <si>
    <t>34</t>
  </si>
  <si>
    <t>0,779</t>
  </si>
  <si>
    <t>1,696</t>
  </si>
  <si>
    <t>49</t>
  </si>
  <si>
    <t>1,123</t>
  </si>
  <si>
    <t>33</t>
  </si>
  <si>
    <t>0,757</t>
  </si>
  <si>
    <t>82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</si>
  <si>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</si>
  <si>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</si>
  <si>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</si>
  <si>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</si>
  <si>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</si>
  <si>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</si>
  <si>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</si>
  <si>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</si>
  <si>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</si>
  <si>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</si>
  <si>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</si>
  <si>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</si>
  <si>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</si>
  <si>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</si>
  <si>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</si>
  <si>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</si>
  <si>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</si>
  <si>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13207076_30062014.csv</t>
  </si>
  <si>
    <t>38</t>
  </si>
  <si>
    <t>0,877</t>
  </si>
  <si>
    <t>31</t>
  </si>
  <si>
    <t>0,715</t>
  </si>
  <si>
    <t>69</t>
  </si>
  <si>
    <t>1,592</t>
  </si>
  <si>
    <t>43</t>
  </si>
  <si>
    <t>0,992</t>
  </si>
  <si>
    <t>0,785</t>
  </si>
  <si>
    <t>77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</si>
  <si>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</si>
  <si>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</si>
  <si>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</si>
  <si>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</si>
  <si>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</si>
  <si>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</si>
  <si>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</si>
  <si>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</si>
  <si>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</si>
  <si>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1,431</t>
  </si>
  <si>
    <t>106</t>
  </si>
  <si>
    <t>2,446</t>
  </si>
  <si>
    <t>90</t>
  </si>
  <si>
    <t>2,077</t>
  </si>
  <si>
    <t>75</t>
  </si>
  <si>
    <t>1,731</t>
  </si>
  <si>
    <t>3,808</t>
  </si>
  <si>
    <t>13207076_30062015.csv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</si>
  <si>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</si>
  <si>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</si>
  <si>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</si>
  <si>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</si>
  <si>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</si>
  <si>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</si>
  <si>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</si>
  <si>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</si>
  <si>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</si>
  <si>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</si>
  <si>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</si>
  <si>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</si>
  <si>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</si>
  <si>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</si>
  <si>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</si>
  <si>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</si>
  <si>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</si>
  <si>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1,714</t>
  </si>
  <si>
    <t>80</t>
  </si>
  <si>
    <t>1,853</t>
  </si>
  <si>
    <t>154</t>
  </si>
  <si>
    <t>3,567</t>
  </si>
  <si>
    <t>13207076_30062016.csv</t>
  </si>
  <si>
    <t>1,057</t>
  </si>
  <si>
    <t>1,01</t>
  </si>
  <si>
    <t>88</t>
  </si>
  <si>
    <t>2,066</t>
  </si>
  <si>
    <t>0,892</t>
  </si>
  <si>
    <t>0,822</t>
  </si>
  <si>
    <t>73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</si>
  <si>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</si>
  <si>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</si>
  <si>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</si>
  <si>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</si>
  <si>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</si>
  <si>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</si>
  <si>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</si>
  <si>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</si>
  <si>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</si>
  <si>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81</t>
  </si>
  <si>
    <t>1,902</t>
  </si>
  <si>
    <t>162</t>
  </si>
  <si>
    <t>3,804</t>
  </si>
  <si>
    <t>13207076_30062017.csv</t>
  </si>
  <si>
    <t>1,107</t>
  </si>
  <si>
    <t>1,083</t>
  </si>
  <si>
    <t>93</t>
  </si>
  <si>
    <t>2,19</t>
  </si>
  <si>
    <t>0,848</t>
  </si>
  <si>
    <t>0,801</t>
  </si>
  <si>
    <t>70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</si>
  <si>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</si>
  <si>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</si>
  <si>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</si>
  <si>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</si>
  <si>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</si>
  <si>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</si>
  <si>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</si>
  <si>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</si>
  <si>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</si>
  <si>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79</t>
  </si>
  <si>
    <t>1,861</t>
  </si>
  <si>
    <t>1,955</t>
  </si>
  <si>
    <t>3,815</t>
  </si>
  <si>
    <t>13207076_30062018.csv</t>
  </si>
  <si>
    <t>1,074</t>
  </si>
  <si>
    <t>0,931</t>
  </si>
  <si>
    <t>84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</si>
  <si>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</si>
  <si>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</si>
  <si>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</si>
  <si>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</si>
  <si>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</si>
  <si>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</si>
  <si>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</si>
  <si>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</si>
  <si>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</si>
  <si>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0,979</t>
  </si>
  <si>
    <t>0,907</t>
  </si>
  <si>
    <t>1,885</t>
  </si>
  <si>
    <t>78</t>
  </si>
  <si>
    <t>1,862</t>
  </si>
  <si>
    <t>157</t>
  </si>
  <si>
    <t>3,747</t>
  </si>
  <si>
    <t>13207076_30062019 (2).csv</t>
  </si>
  <si>
    <t>0,941</t>
  </si>
  <si>
    <t>0,844</t>
  </si>
  <si>
    <t>1,785</t>
  </si>
  <si>
    <t>1,134</t>
  </si>
  <si>
    <t>42</t>
  </si>
  <si>
    <t>1,013</t>
  </si>
  <si>
    <t>89</t>
  </si>
  <si>
    <t>2,147</t>
  </si>
  <si>
    <t>158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</si>
  <si>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</si>
  <si>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</si>
  <si>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</si>
  <si>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</si>
  <si>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</si>
  <si>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</si>
  <si>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</si>
  <si>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</si>
  <si>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</si>
  <si>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</si>
  <si>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</si>
  <si>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</si>
  <si>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</si>
  <si>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</si>
  <si>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13207076_30062020 (1).csv</t>
  </si>
  <si>
    <t>1,058</t>
  </si>
  <si>
    <t>1,972</t>
  </si>
  <si>
    <t>52</t>
  </si>
  <si>
    <t>1,25</t>
  </si>
  <si>
    <t>1,106</t>
  </si>
  <si>
    <t>98</t>
  </si>
  <si>
    <t>2,356</t>
  </si>
  <si>
    <t>3,775</t>
  </si>
  <si>
    <t>130</t>
  </si>
  <si>
    <t>3,126</t>
  </si>
  <si>
    <t>287</t>
  </si>
  <si>
    <t>6,901</t>
  </si>
  <si>
    <t>0,938</t>
  </si>
  <si>
    <t>0,793</t>
  </si>
  <si>
    <t>1,395</t>
  </si>
  <si>
    <t>1,515</t>
  </si>
  <si>
    <t>121</t>
  </si>
  <si>
    <t>2,909</t>
  </si>
  <si>
    <t>13207076_30062021.csv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</si>
  <si>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</si>
  <si>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</si>
  <si>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</si>
  <si>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</si>
  <si>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</si>
  <si>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</si>
  <si>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</si>
  <si>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</si>
  <si>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</si>
  <si>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</si>
  <si>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</si>
  <si>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32</t>
  </si>
  <si>
    <t>0,769</t>
  </si>
  <si>
    <t>0,745</t>
  </si>
  <si>
    <t>1,514</t>
  </si>
  <si>
    <t>1,538</t>
  </si>
  <si>
    <t>51</t>
  </si>
  <si>
    <t>1,225</t>
  </si>
  <si>
    <t>115</t>
  </si>
  <si>
    <t>2,763</t>
  </si>
  <si>
    <t>13207076_30062022.csv</t>
  </si>
  <si>
    <t>1,501</t>
  </si>
  <si>
    <t>0,944</t>
  </si>
  <si>
    <t>101</t>
  </si>
  <si>
    <t>2,445</t>
  </si>
  <si>
    <t>0,92</t>
  </si>
  <si>
    <t>1,138</t>
  </si>
  <si>
    <t>85</t>
  </si>
  <si>
    <t>2,058</t>
  </si>
  <si>
    <t>3,97</t>
  </si>
  <si>
    <t>3,22</t>
  </si>
  <si>
    <t>297</t>
  </si>
  <si>
    <t>7,19</t>
  </si>
  <si>
    <t>29</t>
  </si>
  <si>
    <t>0,702</t>
  </si>
  <si>
    <t>1,695</t>
  </si>
  <si>
    <t>1,477</t>
  </si>
  <si>
    <t>108</t>
  </si>
  <si>
    <t>2,614</t>
  </si>
  <si>
    <t>Source</t>
  </si>
  <si>
    <t>einzuschulend_in</t>
  </si>
  <si>
    <t>text_einzuschulend</t>
  </si>
  <si>
    <t>gesamt</t>
  </si>
  <si>
    <t>2012 (geb.: 01.09.2005 bis 31.08.2006)</t>
  </si>
  <si>
    <t>22</t>
  </si>
  <si>
    <t>0,49</t>
  </si>
  <si>
    <t>12</t>
  </si>
  <si>
    <t>0,267</t>
  </si>
  <si>
    <t>0,758</t>
  </si>
  <si>
    <t>2013 (geb.: 01.09.2006 bis 31.08.2007)</t>
  </si>
  <si>
    <t>17</t>
  </si>
  <si>
    <t>0,379</t>
  </si>
  <si>
    <t>13</t>
  </si>
  <si>
    <t>0,29</t>
  </si>
  <si>
    <t>0,669</t>
  </si>
  <si>
    <t>2014 (geb.: 01.09.2007 bis 31.08.2008)</t>
  </si>
  <si>
    <t>15</t>
  </si>
  <si>
    <t>0,334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</si>
  <si>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</si>
  <si>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</si>
  <si>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</si>
  <si>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</si>
  <si>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</si>
  <si>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</si>
  <si>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</si>
  <si>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</si>
  <si>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</si>
  <si>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</si>
  <si>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</si>
  <si>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</si>
  <si>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</si>
  <si>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</si>
  <si>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</si>
  <si>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</si>
  <si>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18</t>
  </si>
  <si>
    <t>0,407</t>
  </si>
  <si>
    <t>0,339</t>
  </si>
  <si>
    <t>0,746</t>
  </si>
  <si>
    <t>16</t>
  </si>
  <si>
    <t>0,362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</si>
  <si>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</si>
  <si>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</si>
  <si>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</si>
  <si>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</si>
  <si>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</si>
  <si>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</si>
  <si>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</si>
  <si>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</si>
  <si>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</si>
  <si>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</si>
  <si>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</si>
  <si>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</si>
  <si>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</si>
  <si>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</si>
  <si>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</si>
  <si>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</si>
  <si>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0,413</t>
  </si>
  <si>
    <t>0,344</t>
  </si>
  <si>
    <t>0,206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</si>
  <si>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</si>
  <si>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</si>
  <si>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</si>
  <si>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</si>
  <si>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</si>
  <si>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</si>
  <si>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</si>
  <si>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</si>
  <si>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</si>
  <si>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</si>
  <si>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</si>
  <si>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</si>
  <si>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</si>
  <si>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</si>
  <si>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</si>
  <si>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</si>
  <si>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</si>
  <si>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</si>
  <si>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</si>
  <si>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</si>
  <si>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</si>
  <si>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</si>
  <si>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</si>
  <si>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</si>
  <si>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</si>
  <si>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</si>
  <si>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</si>
  <si>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</si>
  <si>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</si>
  <si>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</si>
  <si>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</si>
  <si>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</si>
  <si>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</si>
  <si>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</si>
  <si>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</si>
  <si>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</si>
  <si>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</si>
  <si>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</si>
  <si>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</si>
  <si>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</si>
  <si>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</si>
  <si>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</si>
  <si>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</si>
  <si>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</si>
  <si>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</si>
  <si>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</si>
  <si>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</si>
  <si>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</si>
  <si>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</si>
  <si>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</si>
  <si>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</si>
  <si>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0,986</t>
  </si>
  <si>
    <t>2022 (geb.: 01.09.2015 bis 31.08.2016)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</si>
  <si>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</si>
  <si>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</si>
  <si>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</si>
  <si>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</si>
  <si>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</si>
  <si>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</si>
  <si>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</si>
  <si>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</si>
  <si>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0,966</t>
  </si>
  <si>
    <t>0,283</t>
  </si>
  <si>
    <t>0,353</t>
  </si>
  <si>
    <t>0,636</t>
  </si>
  <si>
    <t>2023 (geb.: 01.09.2016 bis 31.08.2017)</t>
  </si>
  <si>
    <t>5</t>
  </si>
  <si>
    <t>0,119</t>
  </si>
  <si>
    <t>0,453</t>
  </si>
  <si>
    <t>0,215</t>
  </si>
  <si>
    <t>0,31</t>
  </si>
  <si>
    <t>0,525</t>
  </si>
  <si>
    <t>0,549</t>
  </si>
  <si>
    <t>0,43</t>
  </si>
  <si>
    <t>0,382</t>
  </si>
  <si>
    <t>0,692</t>
  </si>
  <si>
    <t>0,286</t>
  </si>
  <si>
    <t>0,573</t>
  </si>
  <si>
    <t>2024 (geb.: 01.09.2017 bis 31.08.2018)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</si>
  <si>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</si>
  <si>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</si>
  <si>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</si>
  <si>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</si>
  <si>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</si>
  <si>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</si>
  <si>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</si>
  <si>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</si>
  <si>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</si>
  <si>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</si>
  <si>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</si>
  <si>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</si>
  <si>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0,553</t>
  </si>
  <si>
    <t>0,457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</si>
  <si>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</si>
  <si>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</si>
  <si>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</si>
  <si>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</si>
  <si>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</si>
  <si>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</si>
  <si>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</si>
  <si>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</si>
  <si>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2026 (geb.: 01.09.2019 bis 31.08.2020)</t>
  </si>
  <si>
    <t>0,24</t>
  </si>
  <si>
    <t>0,289</t>
  </si>
  <si>
    <t>0,529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</si>
  <si>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</si>
  <si>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</si>
  <si>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</si>
  <si>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</si>
  <si>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</si>
  <si>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</si>
  <si>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</si>
  <si>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</si>
  <si>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</si>
  <si>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0,412</t>
  </si>
  <si>
    <t>0,266</t>
  </si>
  <si>
    <t>0,533</t>
  </si>
  <si>
    <t>0,387</t>
  </si>
  <si>
    <t>0,46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</si>
  <si>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</si>
  <si>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</si>
  <si>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</si>
  <si>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</si>
  <si>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</si>
  <si>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</si>
  <si>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</si>
  <si>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</si>
  <si>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</si>
  <si>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</si>
  <si>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</si>
  <si>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</si>
  <si>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</si>
  <si>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</si>
  <si>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</si>
  <si>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</si>
  <si>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</si>
  <si>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</si>
  <si>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</si>
  <si>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</si>
  <si>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</si>
  <si>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</si>
  <si>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</si>
  <si>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</si>
  <si>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</si>
  <si>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</si>
  <si>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</si>
  <si>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</si>
  <si>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</si>
  <si>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</si>
  <si>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</si>
  <si>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</si>
  <si>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grsta_IV_vvj</t>
  </si>
  <si>
    <t>ber_grsta_IV_vvj</t>
  </si>
  <si>
    <t>hebesatz_grsta_IV_vvj</t>
  </si>
  <si>
    <t>grsta_I-III_vj</t>
  </si>
  <si>
    <t>ber_grsta_I-III_vj</t>
  </si>
  <si>
    <t>hebesatz_grsta_I-III_vj</t>
  </si>
  <si>
    <t>nivellierungssatz_grsta</t>
  </si>
  <si>
    <t>grstb_IV_vvj</t>
  </si>
  <si>
    <t>ber_grstb_IV_vvj</t>
  </si>
  <si>
    <t>hebesatz_grstb_IV_vvj</t>
  </si>
  <si>
    <t>grstb_I-III_vj</t>
  </si>
  <si>
    <t>ber_grstb_I-III_vj</t>
  </si>
  <si>
    <t>hebesatz_grstb_I-III_vj</t>
  </si>
  <si>
    <t>nivellierungssatz_grstb</t>
  </si>
  <si>
    <t>gewst_IV_vvj</t>
  </si>
  <si>
    <t>ber_gewst_IV_vvj</t>
  </si>
  <si>
    <t>hebesatz_gewst_IV_vvj</t>
  </si>
  <si>
    <t>gewst_I-III_vj</t>
  </si>
  <si>
    <t>ber_gewst_I-III_vj</t>
  </si>
  <si>
    <t>hebesatz_gewst_I-III_vj</t>
  </si>
  <si>
    <t>nivellierungssatz_gewst</t>
  </si>
  <si>
    <t>EkSt4vvj</t>
  </si>
  <si>
    <t>EkSt1bis3vj</t>
  </si>
  <si>
    <t>USt4vvj</t>
  </si>
  <si>
    <t>USt1bis3vj</t>
  </si>
  <si>
    <t>wgUSt4vvj</t>
  </si>
  <si>
    <t>wgUSt1bis3vj</t>
  </si>
  <si>
    <t>nahbereich</t>
  </si>
  <si>
    <t>mittelbereich</t>
  </si>
  <si>
    <t>kitaansatz</t>
  </si>
  <si>
    <t>schulansatz</t>
  </si>
  <si>
    <t>landesdurchschnSTK</t>
  </si>
  <si>
    <t>Schwellenwert_76vh</t>
  </si>
  <si>
    <t>NivellierungssatzGrStA</t>
  </si>
  <si>
    <t>NivellierungssatzGrStB</t>
  </si>
  <si>
    <t>NivellierungssatzGewST4vvj</t>
  </si>
  <si>
    <t>Nivellierungssatz1bisvj</t>
  </si>
  <si>
    <t>SZB_GrundbetragVG</t>
  </si>
  <si>
    <t>SZB_GrundbetragOG</t>
  </si>
  <si>
    <t>ZO_GrundbetragVG</t>
  </si>
  <si>
    <t>ZO_GrundbetragOG</t>
  </si>
  <si>
    <t>GewStUmlageBundesV</t>
  </si>
  <si>
    <t>GewStUmlageLandesV</t>
  </si>
  <si>
    <t>multiplikatorSZZONahbereichOG</t>
  </si>
  <si>
    <t>multiplikatorSZZONahbereichVG</t>
  </si>
  <si>
    <t>multiplikatorSZZOmittelbereihOG</t>
  </si>
  <si>
    <t>multiplikatorSZZOmittelbereihVG</t>
  </si>
  <si>
    <t>ek_ab</t>
  </si>
  <si>
    <t>fin_ab</t>
  </si>
  <si>
    <t>saldoErg</t>
  </si>
  <si>
    <t>saldo_ordFin</t>
  </si>
  <si>
    <t>tilg</t>
  </si>
  <si>
    <t>ffs</t>
  </si>
  <si>
    <t>ek_eb</t>
  </si>
  <si>
    <t>fin_eb</t>
  </si>
  <si>
    <t>Investitionskredite</t>
  </si>
  <si>
    <t>Liquiditätskredite*</t>
  </si>
  <si>
    <t>Verb. Ggü. VBK</t>
  </si>
  <si>
    <t>Einwohner</t>
  </si>
  <si>
    <t>Pro-Kopf-Verschuldung Investitionskredit</t>
  </si>
  <si>
    <t>Pro-Kopf-Verschuldung Liquiditätskredit</t>
  </si>
  <si>
    <t>Gesamt</t>
  </si>
  <si>
    <t>- €</t>
  </si>
  <si>
    <t>GrSt. A</t>
  </si>
  <si>
    <t>GrSt. B</t>
  </si>
  <si>
    <t>GwSt.</t>
  </si>
  <si>
    <t>EkSt.</t>
  </si>
  <si>
    <t>USt.</t>
  </si>
  <si>
    <t>HuSt.</t>
  </si>
  <si>
    <t>AGL § 21 LAFG</t>
  </si>
  <si>
    <t>Vergn.St</t>
  </si>
  <si>
    <t>Grundschulumlage</t>
  </si>
  <si>
    <t>GewSt_Umlage</t>
  </si>
  <si>
    <t>Kreisumlage</t>
  </si>
  <si>
    <t>VG-Umlage</t>
  </si>
  <si>
    <t>Kreisumlagesatz</t>
  </si>
  <si>
    <t>VG-Umlagesatz</t>
  </si>
  <si>
    <t>Gew.St.-Umlage</t>
  </si>
  <si>
    <t>VGUmlage</t>
  </si>
  <si>
    <t>gde</t>
  </si>
  <si>
    <t>Gesamtbetrag Erträge</t>
  </si>
  <si>
    <t>Gesamtbetrag Aufwendungen</t>
  </si>
  <si>
    <t>Jahresergebnis</t>
  </si>
  <si>
    <t>EK</t>
  </si>
  <si>
    <t>saldo_ord</t>
  </si>
  <si>
    <t>pm_tilgung</t>
  </si>
  <si>
    <t>grsta</t>
  </si>
  <si>
    <t>grstb</t>
  </si>
  <si>
    <t>gewst</t>
  </si>
  <si>
    <t>invkred</t>
  </si>
  <si>
    <t>bestand</t>
  </si>
  <si>
    <t>liqkred</t>
  </si>
  <si>
    <t>vbkggvgkasse</t>
  </si>
  <si>
    <t>fordggvgkasse</t>
  </si>
  <si>
    <t>Jahr</t>
  </si>
  <si>
    <t>Steuerkraftmesszahl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</si>
</sst>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€&quot;;[Red]\-#,##0.00&quot; €&quot;"/>
    <numFmt numFmtId="165" formatCode="0.00\ %"/>
  </numFmts>
  <fonts count="5" x14ac:knownFonts="1">
    <font>
      <sz val="11"/>
      <color rgb="FF000000"/>
      <name val="Calibri"/>
      <family val="2"/>
      <charset val="1"/>
    </font>
    <font>
      <sz val="11"/>
      <name val="Consolas"/>
      <family val="3"/>
      <charset val="1"/>
    </font>
    <font>
      <sz val="11"/>
      <color rgb="FFA31515"/>
      <name val="Courier New"/>
      <family val="3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17">
    <border>
      <left/>
      <right/>
      <top/>
      <bottom/>
      <diagonal/>
    </border>
    <border>
      <left style="thin">
        <color rgb="FFFAC090"/>
      </left>
      <right/>
      <top style="thin">
        <color rgb="FFFAC090"/>
      </top>
      <bottom style="thin">
        <color rgb="FFFAC090"/>
      </bottom>
      <diagonal/>
    </border>
    <border>
      <left/>
      <right/>
      <top style="thin">
        <color rgb="FFFAC090"/>
      </top>
      <bottom style="thin">
        <color rgb="FFFAC09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14" fontId="2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0" borderId="3" xfId="0" applyBorder="1" applyAlignment="1">
      <alignment horizontal="right" wrapText="1"/>
    </xf>
    <xf numFmtId="164" fontId="0" fillId="0" borderId="3" xfId="0" applyNumberFormat="1" applyBorder="1" applyAlignment="1">
      <alignment horizontal="right" wrapText="1"/>
    </xf>
    <xf numFmtId="0" fontId="0" fillId="0" borderId="4" xfId="0" applyFont="1" applyBorder="1" applyAlignment="1">
      <alignment wrapText="1"/>
    </xf>
    <xf numFmtId="164" fontId="0" fillId="0" borderId="5" xfId="0" applyNumberFormat="1" applyBorder="1" applyAlignment="1">
      <alignment horizontal="right" wrapText="1"/>
    </xf>
    <xf numFmtId="165" fontId="0" fillId="0" borderId="3" xfId="0" applyNumberFormat="1" applyBorder="1" applyAlignment="1">
      <alignment horizontal="right" wrapText="1"/>
    </xf>
    <xf numFmtId="165" fontId="0" fillId="0" borderId="6" xfId="0" applyNumberFormat="1" applyBorder="1" applyAlignment="1">
      <alignment horizontal="right" wrapText="1"/>
    </xf>
    <xf numFmtId="0" fontId="0" fillId="0" borderId="6" xfId="0" applyBorder="1" applyAlignment="1">
      <alignment horizontal="right" wrapText="1"/>
    </xf>
    <xf numFmtId="164" fontId="0" fillId="0" borderId="0" xfId="0" applyNumberFormat="1"/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164" fontId="3" fillId="0" borderId="3" xfId="0" applyNumberFormat="1" applyFont="1" applyBorder="1" applyAlignment="1">
      <alignment horizontal="right" wrapText="1"/>
    </xf>
    <xf numFmtId="0" fontId="0" fillId="0" borderId="12" xfId="0" applyBorder="1" applyAlignment="1">
      <alignment wrapText="1"/>
    </xf>
    <xf numFmtId="164" fontId="3" fillId="0" borderId="12" xfId="0" applyNumberFormat="1" applyFont="1" applyBorder="1" applyAlignment="1">
      <alignment horizontal="right" wrapText="1"/>
    </xf>
    <xf numFmtId="164" fontId="0" fillId="0" borderId="11" xfId="0" applyNumberFormat="1" applyBorder="1" applyAlignment="1">
      <alignment horizontal="right" wrapText="1"/>
    </xf>
    <xf numFmtId="164" fontId="3" fillId="0" borderId="11" xfId="0" applyNumberFormat="1" applyFont="1" applyBorder="1" applyAlignment="1">
      <alignment horizontal="right" wrapText="1"/>
    </xf>
    <xf numFmtId="0" fontId="0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wrapText="1"/>
    </xf>
    <xf numFmtId="4" fontId="0" fillId="0" borderId="3" xfId="0" applyNumberFormat="1" applyBorder="1" applyAlignment="1">
      <alignment horizontal="right" wrapText="1"/>
    </xf>
    <xf numFmtId="0" fontId="0" fillId="0" borderId="10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16" xfId="0" applyBorder="1" applyAlignment="1">
      <alignment horizontal="right" wrapText="1"/>
    </xf>
    <xf numFmtId="4" fontId="0" fillId="0" borderId="16" xfId="0" applyNumberFormat="1" applyBorder="1" applyAlignment="1">
      <alignment horizontal="right" wrapText="1"/>
    </xf>
    <xf numFmtId="0" fontId="0" fillId="0" borderId="16" xfId="0" applyBorder="1" applyAlignment="1">
      <alignment wrapText="1"/>
    </xf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2" sqref="B2"/>
    </sheetView>
  </sheetViews>
  <sheetFormatPr baseColWidth="10" defaultColWidth="10.5703125" defaultRowHeight="15" x14ac:dyDescent="0.25"/>
  <cols>
    <col min="1" max="1" width="6.7109375" customWidth="1"/>
    <col min="2" max="2" width="29" customWidth="1"/>
    <col min="3" max="3" width="15.42578125" customWidth="1"/>
    <col min="4" max="4" width="18.5703125" customWidth="1"/>
    <col min="5" max="5" width="20" customWidth="1"/>
    <col min="6" max="6" width="18.425781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 t="shared" ref="B2:B8" si="0">D2&amp;" "&amp;C2</f>
        <v>Verbandsgemeinde Kirchen</v>
      </c>
      <c r="C2" t="s">
        <v>7</v>
      </c>
      <c r="D2" t="s">
        <v>8</v>
      </c>
      <c r="E2" t="s">
        <v>9</v>
      </c>
      <c r="F2" t="s">
        <v>10</v>
      </c>
      <c r="G2" s="2" t="b">
        <f>TRUE()</f>
        <v>1</v>
      </c>
    </row>
    <row r="3" spans="1:7" x14ac:dyDescent="0.25">
      <c r="A3">
        <v>10</v>
      </c>
      <c r="B3" t="str">
        <f t="shared" si="0"/>
        <v>Ortsgemeinde Brachbach</v>
      </c>
      <c r="C3" t="s">
        <v>11</v>
      </c>
      <c r="D3" t="s">
        <v>12</v>
      </c>
      <c r="E3" t="s">
        <v>13</v>
      </c>
      <c r="F3" t="s">
        <v>14</v>
      </c>
      <c r="G3" s="2" t="b">
        <f>FALSE()</f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15</v>
      </c>
      <c r="D4" t="s">
        <v>12</v>
      </c>
      <c r="E4" t="s">
        <v>16</v>
      </c>
      <c r="F4" t="s">
        <v>14</v>
      </c>
      <c r="G4" t="b">
        <f>FALSE()</f>
        <v>0</v>
      </c>
    </row>
    <row r="5" spans="1:7" x14ac:dyDescent="0.25">
      <c r="A5">
        <v>30</v>
      </c>
      <c r="B5" t="str">
        <f t="shared" si="0"/>
        <v>Ortsgemeinde Harbach</v>
      </c>
      <c r="C5" t="s">
        <v>17</v>
      </c>
      <c r="D5" t="s">
        <v>12</v>
      </c>
      <c r="E5" t="s">
        <v>18</v>
      </c>
      <c r="F5" t="s">
        <v>14</v>
      </c>
      <c r="G5" t="b">
        <f>FALSE()</f>
        <v>0</v>
      </c>
    </row>
    <row r="6" spans="1:7" x14ac:dyDescent="0.25">
      <c r="A6">
        <v>40</v>
      </c>
      <c r="B6" t="str">
        <f t="shared" si="0"/>
        <v>Ortsgemeinde Kirchen</v>
      </c>
      <c r="C6" t="s">
        <v>7</v>
      </c>
      <c r="D6" t="s">
        <v>12</v>
      </c>
      <c r="E6" t="s">
        <v>9</v>
      </c>
      <c r="F6" t="s">
        <v>19</v>
      </c>
      <c r="G6" t="b">
        <f>FALSE()</f>
        <v>0</v>
      </c>
    </row>
    <row r="7" spans="1:7" x14ac:dyDescent="0.25">
      <c r="A7">
        <v>50</v>
      </c>
      <c r="B7" t="str">
        <f t="shared" si="0"/>
        <v>Ortsgemeinde Mudersbach</v>
      </c>
      <c r="C7" t="s">
        <v>20</v>
      </c>
      <c r="D7" t="s">
        <v>12</v>
      </c>
      <c r="E7" t="s">
        <v>21</v>
      </c>
      <c r="F7" t="s">
        <v>14</v>
      </c>
      <c r="G7" t="b">
        <f>FALSE()</f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22</v>
      </c>
      <c r="D8" t="s">
        <v>12</v>
      </c>
      <c r="E8" t="s">
        <v>23</v>
      </c>
      <c r="F8" t="s">
        <v>14</v>
      </c>
      <c r="G8" t="b">
        <f>FALSE()</f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zoomScaleNormal="100" workbookViewId="0">
      <selection activeCell="T4" sqref="T4"/>
    </sheetView>
  </sheetViews>
  <sheetFormatPr baseColWidth="10" defaultColWidth="10.5703125" defaultRowHeight="15" x14ac:dyDescent="0.25"/>
  <cols>
    <col min="2" max="2" width="5" customWidth="1"/>
    <col min="3" max="3" width="11.7109375" customWidth="1"/>
    <col min="4" max="4" width="15.7109375" customWidth="1"/>
    <col min="5" max="5" width="20.85546875" customWidth="1"/>
    <col min="6" max="6" width="11.85546875" customWidth="1"/>
    <col min="7" max="7" width="15.85546875" customWidth="1"/>
    <col min="8" max="8" width="21" customWidth="1"/>
    <col min="9" max="9" width="21.5703125" customWidth="1"/>
    <col min="10" max="10" width="11.85546875" customWidth="1"/>
    <col min="11" max="11" width="15.85546875" customWidth="1"/>
    <col min="12" max="12" width="21" customWidth="1"/>
    <col min="13" max="13" width="12" customWidth="1"/>
    <col min="14" max="14" width="16.140625" customWidth="1"/>
    <col min="15" max="15" width="21.28515625" customWidth="1"/>
    <col min="16" max="16" width="21.5703125" customWidth="1"/>
    <col min="17" max="17" width="12.7109375" customWidth="1"/>
    <col min="18" max="18" width="16.85546875" customWidth="1"/>
    <col min="19" max="19" width="22" customWidth="1"/>
    <col min="20" max="20" width="12.85546875" customWidth="1"/>
    <col min="21" max="21" width="17" customWidth="1"/>
    <col min="22" max="22" width="22.140625" customWidth="1"/>
  </cols>
  <sheetData>
    <row r="1" spans="1:29" x14ac:dyDescent="0.25">
      <c r="A1" t="s">
        <v>0</v>
      </c>
      <c r="B1" t="s">
        <v>24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586</v>
      </c>
      <c r="AB1" t="s">
        <v>587</v>
      </c>
      <c r="AC1" t="s">
        <v>588</v>
      </c>
    </row>
    <row r="2" spans="1:29" x14ac:dyDescent="0.25">
      <c r="A2">
        <v>10</v>
      </c>
    </row>
    <row r="3" spans="1:29" x14ac:dyDescent="0.25">
      <c r="A3">
        <v>20</v>
      </c>
    </row>
    <row r="4" spans="1:29" x14ac:dyDescent="0.25">
      <c r="A4">
        <v>30</v>
      </c>
    </row>
    <row r="5" spans="1:29" x14ac:dyDescent="0.25">
      <c r="A5">
        <v>40</v>
      </c>
    </row>
    <row r="6" spans="1:29" x14ac:dyDescent="0.25">
      <c r="A6">
        <v>50</v>
      </c>
    </row>
    <row r="7" spans="1:29" x14ac:dyDescent="0.25">
      <c r="A7">
        <v>60</v>
      </c>
      <c r="B7">
        <v>2023</v>
      </c>
      <c r="C7">
        <v>322.92</v>
      </c>
      <c r="D7">
        <v>0</v>
      </c>
      <c r="E7">
        <v>380</v>
      </c>
      <c r="F7">
        <v>2356.0100000000002</v>
      </c>
      <c r="G7">
        <v>0</v>
      </c>
      <c r="H7">
        <v>380</v>
      </c>
      <c r="I7">
        <v>345</v>
      </c>
      <c r="J7">
        <v>136805.07</v>
      </c>
      <c r="K7">
        <v>0</v>
      </c>
      <c r="L7">
        <v>400</v>
      </c>
      <c r="M7">
        <v>449362.09</v>
      </c>
      <c r="N7">
        <v>0</v>
      </c>
      <c r="O7">
        <v>400</v>
      </c>
      <c r="P7">
        <v>465</v>
      </c>
      <c r="Q7">
        <v>181213.85</v>
      </c>
      <c r="R7">
        <v>0</v>
      </c>
      <c r="S7">
        <v>420</v>
      </c>
      <c r="T7">
        <v>1234423.6299999999</v>
      </c>
      <c r="U7">
        <v>0</v>
      </c>
      <c r="V7">
        <v>420</v>
      </c>
      <c r="W7">
        <v>345</v>
      </c>
      <c r="X7">
        <v>558648.80000000005</v>
      </c>
      <c r="Y7">
        <v>1557129.22</v>
      </c>
      <c r="Z7">
        <v>80908.12</v>
      </c>
      <c r="AA7">
        <v>202706.25</v>
      </c>
      <c r="AB7">
        <v>55275.72</v>
      </c>
      <c r="AC7">
        <v>160198.22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7" sqref="F7"/>
    </sheetView>
  </sheetViews>
  <sheetFormatPr baseColWidth="10" defaultColWidth="10.5703125" defaultRowHeight="15" x14ac:dyDescent="0.25"/>
  <cols>
    <col min="1024" max="1024" width="9.140625" customWidth="1"/>
  </cols>
  <sheetData>
    <row r="1" spans="1:6" x14ac:dyDescent="0.25">
      <c r="A1" t="s">
        <v>0</v>
      </c>
      <c r="B1" t="s">
        <v>24</v>
      </c>
      <c r="C1" t="s">
        <v>589</v>
      </c>
      <c r="D1" t="s">
        <v>590</v>
      </c>
      <c r="E1" t="s">
        <v>591</v>
      </c>
      <c r="F1" t="s">
        <v>592</v>
      </c>
    </row>
    <row r="2" spans="1:6" x14ac:dyDescent="0.25">
      <c r="A2">
        <v>10</v>
      </c>
      <c r="B2">
        <v>2023</v>
      </c>
      <c r="C2">
        <v>0</v>
      </c>
      <c r="D2">
        <v>0</v>
      </c>
      <c r="F2">
        <v>0</v>
      </c>
    </row>
    <row r="3" spans="1:6" x14ac:dyDescent="0.25">
      <c r="A3">
        <v>20</v>
      </c>
      <c r="B3">
        <v>2023</v>
      </c>
      <c r="C3">
        <v>0</v>
      </c>
      <c r="D3">
        <v>0</v>
      </c>
      <c r="F3">
        <v>150</v>
      </c>
    </row>
    <row r="4" spans="1:6" x14ac:dyDescent="0.25">
      <c r="A4">
        <v>30</v>
      </c>
      <c r="B4">
        <v>2023</v>
      </c>
      <c r="C4">
        <v>0</v>
      </c>
      <c r="D4">
        <v>0</v>
      </c>
      <c r="F4">
        <v>0</v>
      </c>
    </row>
    <row r="5" spans="1:6" x14ac:dyDescent="0.25">
      <c r="A5">
        <v>40</v>
      </c>
      <c r="B5">
        <v>2023</v>
      </c>
      <c r="E5">
        <v>1100</v>
      </c>
      <c r="F5">
        <v>0</v>
      </c>
    </row>
    <row r="6" spans="1:6" x14ac:dyDescent="0.25">
      <c r="A6">
        <v>50</v>
      </c>
      <c r="B6">
        <v>2023</v>
      </c>
      <c r="D6">
        <v>0</v>
      </c>
      <c r="F6">
        <v>0</v>
      </c>
    </row>
    <row r="7" spans="1:6" x14ac:dyDescent="0.25">
      <c r="A7">
        <v>60</v>
      </c>
      <c r="B7">
        <v>2023</v>
      </c>
      <c r="C7">
        <v>5136</v>
      </c>
      <c r="D7">
        <v>0</v>
      </c>
      <c r="E7">
        <v>2</v>
      </c>
      <c r="F7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zoomScaleNormal="100" workbookViewId="0">
      <selection activeCell="J2" sqref="J2"/>
    </sheetView>
  </sheetViews>
  <sheetFormatPr baseColWidth="10" defaultColWidth="9.140625" defaultRowHeight="15" x14ac:dyDescent="0.25"/>
  <cols>
    <col min="1" max="1" width="5.7109375" customWidth="1"/>
    <col min="2" max="2" width="18.7109375" customWidth="1"/>
    <col min="3" max="3" width="18.42578125" customWidth="1"/>
    <col min="4" max="5" width="20.28515625" customWidth="1"/>
    <col min="6" max="6" width="24.7109375" customWidth="1"/>
    <col min="7" max="7" width="20.42578125" customWidth="1"/>
    <col min="8" max="8" width="18.7109375" customWidth="1"/>
    <col min="9" max="9" width="18.85546875" customWidth="1"/>
    <col min="10" max="10" width="18.28515625" bestFit="1" customWidth="1"/>
    <col min="11" max="11" width="18" customWidth="1"/>
    <col min="12" max="12" width="20.42578125" customWidth="1"/>
    <col min="13" max="13" width="20.140625" customWidth="1"/>
  </cols>
  <sheetData>
    <row r="1" spans="1:17" x14ac:dyDescent="0.25">
      <c r="A1" t="s">
        <v>24</v>
      </c>
      <c r="B1" t="s">
        <v>593</v>
      </c>
      <c r="C1" t="s">
        <v>594</v>
      </c>
      <c r="D1" t="s">
        <v>595</v>
      </c>
      <c r="E1" t="s">
        <v>596</v>
      </c>
      <c r="F1" t="s">
        <v>597</v>
      </c>
      <c r="G1" t="s">
        <v>598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</row>
    <row r="2" spans="1:17" x14ac:dyDescent="0.25">
      <c r="A2">
        <v>2023</v>
      </c>
      <c r="B2">
        <v>1807.01</v>
      </c>
      <c r="C2">
        <v>1097.43</v>
      </c>
      <c r="D2">
        <v>345</v>
      </c>
      <c r="E2">
        <v>465</v>
      </c>
      <c r="F2">
        <v>345</v>
      </c>
      <c r="G2">
        <v>345</v>
      </c>
      <c r="H2">
        <v>0</v>
      </c>
      <c r="I2">
        <v>810</v>
      </c>
      <c r="J2">
        <v>2000</v>
      </c>
      <c r="K2">
        <v>2072</v>
      </c>
      <c r="L2">
        <v>14.5</v>
      </c>
      <c r="M2">
        <v>20.5</v>
      </c>
      <c r="N2">
        <v>1.7975650000000001</v>
      </c>
      <c r="O2">
        <v>0.77038499999999999</v>
      </c>
      <c r="P2">
        <v>0.51358999999999999</v>
      </c>
      <c r="Q2">
        <v>0.22011</v>
      </c>
    </row>
    <row r="3" spans="1:17" x14ac:dyDescent="0.25">
      <c r="A3">
        <v>2024</v>
      </c>
      <c r="B3">
        <v>1477.17</v>
      </c>
      <c r="C3">
        <v>1122.6500000000001</v>
      </c>
      <c r="D3">
        <v>345</v>
      </c>
      <c r="E3">
        <v>465</v>
      </c>
      <c r="F3">
        <v>345</v>
      </c>
      <c r="G3">
        <v>345</v>
      </c>
      <c r="H3">
        <v>1203</v>
      </c>
      <c r="I3">
        <v>826</v>
      </c>
      <c r="J3">
        <v>2147</v>
      </c>
      <c r="K3">
        <v>1569</v>
      </c>
      <c r="L3">
        <v>14.5</v>
      </c>
      <c r="M3">
        <v>20.5</v>
      </c>
      <c r="N3">
        <v>1.7975650000000001</v>
      </c>
      <c r="O3">
        <v>0.77038499999999999</v>
      </c>
      <c r="P3">
        <v>0.51358999999999999</v>
      </c>
      <c r="Q3">
        <v>0.22011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K48" sqref="K48"/>
    </sheetView>
  </sheetViews>
  <sheetFormatPr baseColWidth="10" defaultColWidth="10.5703125" defaultRowHeight="15" x14ac:dyDescent="0.25"/>
  <cols>
    <col min="6" max="6" width="12.42578125" customWidth="1"/>
  </cols>
  <sheetData>
    <row r="1" spans="1:10" x14ac:dyDescent="0.25">
      <c r="A1" t="s">
        <v>0</v>
      </c>
      <c r="B1" t="s">
        <v>24</v>
      </c>
      <c r="C1" t="s">
        <v>609</v>
      </c>
      <c r="D1" t="s">
        <v>610</v>
      </c>
      <c r="E1" t="s">
        <v>611</v>
      </c>
      <c r="F1" t="s">
        <v>612</v>
      </c>
      <c r="G1" t="s">
        <v>613</v>
      </c>
      <c r="H1" t="s">
        <v>614</v>
      </c>
      <c r="I1" t="s">
        <v>615</v>
      </c>
      <c r="J1" t="s">
        <v>616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J93" sqref="J93"/>
    </sheetView>
  </sheetViews>
  <sheetFormatPr baseColWidth="10" defaultColWidth="10.5703125" defaultRowHeight="15" x14ac:dyDescent="0.25"/>
  <cols>
    <col min="3" max="3" width="18" customWidth="1"/>
    <col min="4" max="4" width="17.85546875" customWidth="1"/>
    <col min="5" max="5" width="14.28515625" customWidth="1"/>
    <col min="7" max="8" width="22" customWidth="1"/>
    <col min="9" max="9" width="9.5703125" customWidth="1"/>
  </cols>
  <sheetData>
    <row r="1" spans="1:9" ht="30" x14ac:dyDescent="0.25">
      <c r="A1" t="s">
        <v>0</v>
      </c>
      <c r="B1" t="s">
        <v>24</v>
      </c>
      <c r="C1" s="11" t="s">
        <v>617</v>
      </c>
      <c r="D1" s="11" t="s">
        <v>618</v>
      </c>
      <c r="E1" s="11" t="s">
        <v>619</v>
      </c>
      <c r="F1" s="11" t="s">
        <v>620</v>
      </c>
      <c r="G1" s="11" t="s">
        <v>621</v>
      </c>
      <c r="H1" s="11" t="s">
        <v>622</v>
      </c>
      <c r="I1" s="11" t="s">
        <v>623</v>
      </c>
    </row>
    <row r="2" spans="1:9" x14ac:dyDescent="0.25">
      <c r="A2">
        <v>60</v>
      </c>
      <c r="B2" s="12">
        <v>2012</v>
      </c>
      <c r="C2" s="13">
        <v>6385488.5700000003</v>
      </c>
      <c r="D2" s="12" t="s">
        <v>624</v>
      </c>
      <c r="E2" s="12" t="s">
        <v>624</v>
      </c>
      <c r="F2" s="12">
        <v>4425</v>
      </c>
      <c r="G2" s="13">
        <v>1443.05</v>
      </c>
      <c r="H2" s="12" t="s">
        <v>624</v>
      </c>
      <c r="I2" s="13">
        <v>1443.05</v>
      </c>
    </row>
    <row r="3" spans="1:9" x14ac:dyDescent="0.25">
      <c r="A3">
        <v>60</v>
      </c>
      <c r="B3" s="12">
        <v>2013</v>
      </c>
      <c r="C3" s="13">
        <v>6265488.4299999997</v>
      </c>
      <c r="D3" s="13">
        <v>184010.17</v>
      </c>
      <c r="E3" s="13">
        <v>-184010.17</v>
      </c>
      <c r="F3" s="12">
        <v>4362</v>
      </c>
      <c r="G3" s="13">
        <v>1436.38</v>
      </c>
      <c r="H3" s="13">
        <v>42.18</v>
      </c>
      <c r="I3" s="13">
        <v>1478.56</v>
      </c>
    </row>
    <row r="4" spans="1:9" x14ac:dyDescent="0.25">
      <c r="A4">
        <v>60</v>
      </c>
      <c r="B4" s="12">
        <v>2014</v>
      </c>
      <c r="C4" s="13">
        <v>6709759.4400000004</v>
      </c>
      <c r="D4" s="13">
        <v>5012.22</v>
      </c>
      <c r="E4" s="13">
        <v>-5012.22</v>
      </c>
      <c r="F4" s="12">
        <v>4333</v>
      </c>
      <c r="G4" s="13">
        <v>1548.53</v>
      </c>
      <c r="H4" s="13">
        <v>1.1599999999999999</v>
      </c>
      <c r="I4" s="13">
        <v>1549.68</v>
      </c>
    </row>
    <row r="5" spans="1:9" x14ac:dyDescent="0.25">
      <c r="A5">
        <v>60</v>
      </c>
      <c r="B5" s="12">
        <v>2015</v>
      </c>
      <c r="C5" s="13">
        <v>6511412.0300000003</v>
      </c>
      <c r="D5" s="13">
        <v>390964.79</v>
      </c>
      <c r="E5" s="13">
        <v>-390964.79</v>
      </c>
      <c r="F5" s="12">
        <v>4317</v>
      </c>
      <c r="G5" s="13">
        <v>1508.32</v>
      </c>
      <c r="H5" s="13">
        <v>90.56</v>
      </c>
      <c r="I5" s="13">
        <v>1598.88</v>
      </c>
    </row>
    <row r="6" spans="1:9" x14ac:dyDescent="0.25">
      <c r="A6">
        <v>60</v>
      </c>
      <c r="B6" s="12">
        <v>2016</v>
      </c>
      <c r="C6" s="13">
        <v>6402381.96</v>
      </c>
      <c r="D6" s="13">
        <v>786451.81</v>
      </c>
      <c r="E6" s="13">
        <v>-786451.81</v>
      </c>
      <c r="F6" s="12">
        <v>4259</v>
      </c>
      <c r="G6" s="13">
        <v>1503.26</v>
      </c>
      <c r="H6" s="13">
        <v>184.66</v>
      </c>
      <c r="I6" s="13">
        <v>1687.92</v>
      </c>
    </row>
    <row r="7" spans="1:9" x14ac:dyDescent="0.25">
      <c r="A7">
        <v>60</v>
      </c>
      <c r="B7" s="12">
        <v>2017</v>
      </c>
      <c r="C7" s="13">
        <v>6519157.0499999998</v>
      </c>
      <c r="D7" s="12" t="s">
        <v>624</v>
      </c>
      <c r="E7" s="12" t="s">
        <v>624</v>
      </c>
      <c r="F7" s="12">
        <v>4246</v>
      </c>
      <c r="G7" s="13">
        <v>1535.36</v>
      </c>
      <c r="H7" s="12" t="s">
        <v>624</v>
      </c>
      <c r="I7" s="13">
        <v>1535.36</v>
      </c>
    </row>
    <row r="8" spans="1:9" x14ac:dyDescent="0.25">
      <c r="A8">
        <v>60</v>
      </c>
      <c r="B8" s="12">
        <v>2018</v>
      </c>
      <c r="C8" s="13">
        <v>6250854.9500000002</v>
      </c>
      <c r="D8" s="12" t="s">
        <v>624</v>
      </c>
      <c r="E8" s="12" t="s">
        <v>624</v>
      </c>
      <c r="F8" s="12">
        <v>4190</v>
      </c>
      <c r="G8" s="13">
        <v>1491.85</v>
      </c>
      <c r="H8" s="12" t="s">
        <v>624</v>
      </c>
      <c r="I8" s="13">
        <v>1491.85</v>
      </c>
    </row>
    <row r="9" spans="1:9" x14ac:dyDescent="0.25">
      <c r="A9">
        <v>60</v>
      </c>
      <c r="B9" s="12">
        <v>2019</v>
      </c>
      <c r="C9" s="13">
        <v>5969064.2800000003</v>
      </c>
      <c r="D9" s="12" t="s">
        <v>624</v>
      </c>
      <c r="E9" s="12" t="s">
        <v>624</v>
      </c>
      <c r="F9" s="12">
        <v>4146</v>
      </c>
      <c r="G9" s="13">
        <v>1439.72</v>
      </c>
      <c r="H9" s="12" t="s">
        <v>624</v>
      </c>
      <c r="I9" s="13">
        <v>1439.72</v>
      </c>
    </row>
    <row r="10" spans="1:9" x14ac:dyDescent="0.25">
      <c r="A10">
        <v>60</v>
      </c>
      <c r="B10" s="12">
        <v>2020</v>
      </c>
      <c r="C10" s="13">
        <v>5708359.0499999998</v>
      </c>
      <c r="D10" s="12" t="s">
        <v>624</v>
      </c>
      <c r="E10" s="12" t="s">
        <v>624</v>
      </c>
      <c r="F10" s="12">
        <v>4159</v>
      </c>
      <c r="G10" s="13">
        <v>1372.53</v>
      </c>
      <c r="H10" s="12" t="s">
        <v>624</v>
      </c>
      <c r="I10" s="13">
        <v>1372.53</v>
      </c>
    </row>
    <row r="11" spans="1:9" x14ac:dyDescent="0.25">
      <c r="A11">
        <v>60</v>
      </c>
      <c r="B11" s="12">
        <v>2021</v>
      </c>
      <c r="C11" s="13">
        <v>5497234.9400000004</v>
      </c>
      <c r="D11" s="12" t="s">
        <v>624</v>
      </c>
      <c r="E11" s="12" t="s">
        <v>624</v>
      </c>
      <c r="F11" s="12">
        <v>4162</v>
      </c>
      <c r="G11" s="13">
        <v>1320.82</v>
      </c>
      <c r="H11" s="12" t="s">
        <v>624</v>
      </c>
      <c r="I11" s="13">
        <v>1320.82</v>
      </c>
    </row>
    <row r="12" spans="1:9" x14ac:dyDescent="0.25">
      <c r="A12">
        <v>60</v>
      </c>
      <c r="B12" s="12">
        <v>2022</v>
      </c>
      <c r="C12" s="13">
        <v>7410064.9400000004</v>
      </c>
      <c r="D12" s="13">
        <v>354895</v>
      </c>
      <c r="E12" s="13">
        <v>-354895</v>
      </c>
      <c r="F12" s="12">
        <v>4162</v>
      </c>
      <c r="G12" s="13">
        <v>1780.41</v>
      </c>
      <c r="H12" s="13">
        <v>85.27</v>
      </c>
      <c r="I12" s="13">
        <v>1865.68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H14" sqref="H14"/>
    </sheetView>
  </sheetViews>
  <sheetFormatPr baseColWidth="10" defaultColWidth="10.5703125" defaultRowHeight="15" x14ac:dyDescent="0.25"/>
  <cols>
    <col min="5" max="6" width="13.140625" customWidth="1"/>
  </cols>
  <sheetData>
    <row r="1" spans="1:10" ht="30" x14ac:dyDescent="0.25">
      <c r="A1" t="s">
        <v>0</v>
      </c>
      <c r="B1" t="s">
        <v>24</v>
      </c>
      <c r="C1" s="11" t="s">
        <v>625</v>
      </c>
      <c r="D1" s="11" t="s">
        <v>626</v>
      </c>
      <c r="E1" s="11" t="s">
        <v>627</v>
      </c>
      <c r="F1" s="11" t="s">
        <v>628</v>
      </c>
      <c r="G1" s="11" t="s">
        <v>629</v>
      </c>
      <c r="H1" s="11" t="s">
        <v>630</v>
      </c>
      <c r="I1" s="11" t="s">
        <v>631</v>
      </c>
      <c r="J1" s="14" t="s">
        <v>632</v>
      </c>
    </row>
    <row r="2" spans="1:10" x14ac:dyDescent="0.25">
      <c r="A2">
        <v>60</v>
      </c>
      <c r="B2" s="12">
        <v>2015</v>
      </c>
      <c r="C2" s="13">
        <v>2727.82</v>
      </c>
      <c r="D2" s="13">
        <v>528925.46</v>
      </c>
      <c r="E2" s="13">
        <v>1409624.41</v>
      </c>
      <c r="F2" s="13">
        <v>1650709.8</v>
      </c>
      <c r="G2" s="13">
        <v>157917.4</v>
      </c>
      <c r="H2" s="13">
        <v>19367</v>
      </c>
      <c r="I2" s="13">
        <v>172849.77</v>
      </c>
      <c r="J2" s="15">
        <v>0</v>
      </c>
    </row>
    <row r="3" spans="1:10" x14ac:dyDescent="0.25">
      <c r="A3">
        <v>60</v>
      </c>
      <c r="B3" s="12">
        <v>2016</v>
      </c>
      <c r="C3" s="13">
        <v>2791.17</v>
      </c>
      <c r="D3" s="13">
        <v>568221.66</v>
      </c>
      <c r="E3" s="13">
        <v>1484210.38</v>
      </c>
      <c r="F3" s="13">
        <v>1633467.88</v>
      </c>
      <c r="G3" s="13">
        <v>160934.07999999999</v>
      </c>
      <c r="H3" s="13">
        <v>19207</v>
      </c>
      <c r="I3" s="13">
        <v>165025.23000000001</v>
      </c>
      <c r="J3" s="15">
        <v>0</v>
      </c>
    </row>
    <row r="4" spans="1:10" x14ac:dyDescent="0.25">
      <c r="A4">
        <v>60</v>
      </c>
      <c r="B4" s="12">
        <v>2017</v>
      </c>
      <c r="C4" s="13">
        <v>2198.31</v>
      </c>
      <c r="D4" s="13">
        <v>568906.21</v>
      </c>
      <c r="E4" s="13">
        <v>1853855.12</v>
      </c>
      <c r="F4" s="13">
        <v>1781490.54</v>
      </c>
      <c r="G4" s="13">
        <v>203117.82</v>
      </c>
      <c r="H4" s="13">
        <v>18698</v>
      </c>
      <c r="I4" s="13">
        <v>212593.42</v>
      </c>
      <c r="J4" s="15">
        <v>0</v>
      </c>
    </row>
    <row r="5" spans="1:10" x14ac:dyDescent="0.25">
      <c r="A5">
        <v>60</v>
      </c>
      <c r="B5" s="12">
        <v>2018</v>
      </c>
      <c r="C5" s="13">
        <v>2709.26</v>
      </c>
      <c r="D5" s="13">
        <v>573022.31999999995</v>
      </c>
      <c r="E5" s="13">
        <v>1574157.95</v>
      </c>
      <c r="F5" s="13">
        <v>1964102.55</v>
      </c>
      <c r="G5" s="13">
        <v>245257.77</v>
      </c>
      <c r="H5" s="13">
        <v>19392.5</v>
      </c>
      <c r="I5" s="13">
        <v>179163.46</v>
      </c>
      <c r="J5" s="15">
        <v>0</v>
      </c>
    </row>
    <row r="6" spans="1:10" x14ac:dyDescent="0.25">
      <c r="A6">
        <v>60</v>
      </c>
      <c r="B6" s="12">
        <v>2019</v>
      </c>
      <c r="C6" s="13">
        <v>2737.86</v>
      </c>
      <c r="D6" s="13">
        <v>573646.29</v>
      </c>
      <c r="E6" s="13">
        <v>2162024.44</v>
      </c>
      <c r="F6" s="13">
        <v>2080181.16</v>
      </c>
      <c r="G6" s="13">
        <v>281499.32</v>
      </c>
      <c r="H6" s="13">
        <v>20093</v>
      </c>
      <c r="I6" s="13">
        <v>204436.67</v>
      </c>
      <c r="J6" s="15">
        <v>0</v>
      </c>
    </row>
    <row r="7" spans="1:10" x14ac:dyDescent="0.25">
      <c r="A7">
        <v>60</v>
      </c>
      <c r="B7" s="12">
        <v>2020</v>
      </c>
      <c r="C7" s="13">
        <v>2656.77</v>
      </c>
      <c r="D7" s="13">
        <v>584296.36</v>
      </c>
      <c r="E7" s="13">
        <v>1376499.39</v>
      </c>
      <c r="F7" s="13">
        <v>1992235.61</v>
      </c>
      <c r="G7" s="13">
        <v>301241.94</v>
      </c>
      <c r="H7" s="13">
        <v>20674</v>
      </c>
      <c r="I7" s="13">
        <v>151327.23000000001</v>
      </c>
      <c r="J7" s="15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104" sqref="D104"/>
    </sheetView>
  </sheetViews>
  <sheetFormatPr baseColWidth="10" defaultColWidth="10.5703125" defaultRowHeight="15" x14ac:dyDescent="0.25"/>
  <cols>
    <col min="5" max="6" width="13.140625" customWidth="1"/>
  </cols>
  <sheetData>
    <row r="1" spans="1:8" ht="45" x14ac:dyDescent="0.25">
      <c r="A1" t="s">
        <v>0</v>
      </c>
      <c r="B1" t="s">
        <v>24</v>
      </c>
      <c r="C1" s="11" t="s">
        <v>633</v>
      </c>
      <c r="D1" s="11" t="s">
        <v>634</v>
      </c>
      <c r="E1" s="11" t="s">
        <v>635</v>
      </c>
      <c r="F1" s="11" t="s">
        <v>636</v>
      </c>
      <c r="G1" s="11" t="s">
        <v>637</v>
      </c>
      <c r="H1" s="11" t="s">
        <v>638</v>
      </c>
    </row>
    <row r="2" spans="1:8" x14ac:dyDescent="0.25">
      <c r="A2">
        <v>60</v>
      </c>
      <c r="B2" s="12">
        <v>2012</v>
      </c>
    </row>
    <row r="3" spans="1:8" x14ac:dyDescent="0.25">
      <c r="A3">
        <v>60</v>
      </c>
      <c r="B3" s="12">
        <v>2013</v>
      </c>
    </row>
    <row r="4" spans="1:8" x14ac:dyDescent="0.25">
      <c r="A4">
        <v>60</v>
      </c>
      <c r="B4" s="12">
        <v>2014</v>
      </c>
    </row>
    <row r="5" spans="1:8" x14ac:dyDescent="0.25">
      <c r="A5">
        <v>60</v>
      </c>
      <c r="B5" s="12">
        <v>2015</v>
      </c>
      <c r="C5" s="13">
        <v>232995.22</v>
      </c>
      <c r="D5" s="13">
        <v>236536.54</v>
      </c>
      <c r="E5" s="13">
        <v>1614453</v>
      </c>
      <c r="F5" s="13">
        <v>1027379</v>
      </c>
      <c r="G5" s="16">
        <v>0.44</v>
      </c>
      <c r="H5" s="16">
        <v>0.28000000000000003</v>
      </c>
    </row>
    <row r="6" spans="1:8" x14ac:dyDescent="0.25">
      <c r="A6">
        <v>60</v>
      </c>
      <c r="B6" s="12">
        <v>2016</v>
      </c>
      <c r="C6" s="13">
        <v>216353.68</v>
      </c>
      <c r="D6" s="13">
        <v>248516.02</v>
      </c>
      <c r="E6" s="13">
        <v>1512142</v>
      </c>
      <c r="F6" s="13">
        <v>957953</v>
      </c>
      <c r="G6" s="16">
        <v>0.45</v>
      </c>
      <c r="H6" s="16">
        <v>0.28000000000000003</v>
      </c>
    </row>
    <row r="7" spans="1:8" x14ac:dyDescent="0.25">
      <c r="A7">
        <v>60</v>
      </c>
      <c r="B7" s="12">
        <v>2017</v>
      </c>
      <c r="C7" s="13">
        <v>244842.22</v>
      </c>
      <c r="D7" s="13">
        <v>275063.38</v>
      </c>
      <c r="E7" s="13">
        <v>1590415</v>
      </c>
      <c r="F7" s="13">
        <v>934268</v>
      </c>
      <c r="G7" s="16">
        <v>0.44</v>
      </c>
      <c r="H7" s="16">
        <v>0.28000000000000003</v>
      </c>
    </row>
    <row r="8" spans="1:8" x14ac:dyDescent="0.25">
      <c r="A8">
        <v>60</v>
      </c>
      <c r="B8" s="12">
        <v>2018</v>
      </c>
      <c r="C8" s="13">
        <v>278044.86</v>
      </c>
      <c r="D8" s="13">
        <v>282950.96000000002</v>
      </c>
      <c r="E8" s="13">
        <v>1773893</v>
      </c>
      <c r="F8" s="13">
        <v>1042692</v>
      </c>
      <c r="G8" s="16">
        <v>0.44</v>
      </c>
      <c r="H8" s="16">
        <v>0.26</v>
      </c>
    </row>
    <row r="9" spans="1:8" x14ac:dyDescent="0.25">
      <c r="A9">
        <v>60</v>
      </c>
      <c r="B9" s="12">
        <v>2019</v>
      </c>
      <c r="C9" s="13">
        <v>326547</v>
      </c>
      <c r="D9" s="13">
        <v>257907.94</v>
      </c>
      <c r="E9" s="13">
        <v>1877696</v>
      </c>
      <c r="F9" s="13">
        <v>1108200</v>
      </c>
      <c r="G9" s="16">
        <v>0.44</v>
      </c>
      <c r="H9" s="16">
        <v>0.26</v>
      </c>
    </row>
    <row r="10" spans="1:8" x14ac:dyDescent="0.25">
      <c r="A10">
        <v>60</v>
      </c>
      <c r="B10" s="12">
        <v>2020</v>
      </c>
      <c r="C10" s="13">
        <v>312702</v>
      </c>
      <c r="D10" s="13">
        <v>145597.22</v>
      </c>
      <c r="E10" s="13">
        <v>2026160</v>
      </c>
      <c r="F10" s="13">
        <v>1157806</v>
      </c>
      <c r="G10" s="16">
        <v>0.45500000000000002</v>
      </c>
      <c r="H10" s="16">
        <v>0.26</v>
      </c>
    </row>
    <row r="11" spans="1:8" x14ac:dyDescent="0.25">
      <c r="A11">
        <v>60</v>
      </c>
      <c r="B11" s="12">
        <v>2021</v>
      </c>
      <c r="G11" s="17">
        <v>0.44</v>
      </c>
      <c r="H11" s="17">
        <v>0.26</v>
      </c>
    </row>
    <row r="12" spans="1:8" x14ac:dyDescent="0.25">
      <c r="A12">
        <v>60</v>
      </c>
      <c r="B12" s="12">
        <v>2022</v>
      </c>
      <c r="G12" s="17">
        <v>0.44</v>
      </c>
      <c r="H12" s="17">
        <v>0.26</v>
      </c>
    </row>
    <row r="13" spans="1:8" x14ac:dyDescent="0.25">
      <c r="A13">
        <v>60</v>
      </c>
      <c r="B13" s="18">
        <v>2022</v>
      </c>
      <c r="G13" s="17">
        <v>0.4</v>
      </c>
      <c r="H13" s="17">
        <v>0.26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G11" sqref="G11"/>
    </sheetView>
  </sheetViews>
  <sheetFormatPr baseColWidth="10" defaultColWidth="10.5703125" defaultRowHeight="15" x14ac:dyDescent="0.25"/>
  <cols>
    <col min="1" max="1" width="5" customWidth="1"/>
    <col min="2" max="3" width="15.28515625" customWidth="1"/>
    <col min="4" max="5" width="14.42578125" customWidth="1"/>
    <col min="6" max="6" width="17.7109375" customWidth="1"/>
  </cols>
  <sheetData>
    <row r="1" spans="1:6" x14ac:dyDescent="0.25">
      <c r="A1" t="s">
        <v>24</v>
      </c>
      <c r="B1" t="s">
        <v>0</v>
      </c>
      <c r="C1" t="s">
        <v>639</v>
      </c>
      <c r="D1" t="s">
        <v>635</v>
      </c>
      <c r="E1" t="s">
        <v>640</v>
      </c>
      <c r="F1" t="s">
        <v>633</v>
      </c>
    </row>
    <row r="2" spans="1:6" x14ac:dyDescent="0.25">
      <c r="A2">
        <v>2015</v>
      </c>
      <c r="B2">
        <v>60</v>
      </c>
      <c r="C2" s="19">
        <v>236536.54</v>
      </c>
      <c r="D2" s="19">
        <v>1614453</v>
      </c>
      <c r="E2" s="19">
        <v>1027379</v>
      </c>
      <c r="F2" s="19">
        <v>232995.22</v>
      </c>
    </row>
    <row r="3" spans="1:6" x14ac:dyDescent="0.25">
      <c r="A3">
        <v>2016</v>
      </c>
      <c r="B3">
        <v>60</v>
      </c>
      <c r="C3" s="19">
        <v>248516.02</v>
      </c>
      <c r="D3" s="19">
        <v>1512142</v>
      </c>
      <c r="E3" s="19">
        <v>957953</v>
      </c>
      <c r="F3" s="19">
        <v>216353.68</v>
      </c>
    </row>
    <row r="4" spans="1:6" x14ac:dyDescent="0.25">
      <c r="A4">
        <v>2017</v>
      </c>
      <c r="B4">
        <v>60</v>
      </c>
      <c r="C4" s="19">
        <v>275063.38</v>
      </c>
      <c r="D4" s="19">
        <v>1590415</v>
      </c>
      <c r="E4" s="19">
        <v>934268</v>
      </c>
      <c r="F4" s="19">
        <v>244842.22</v>
      </c>
    </row>
    <row r="5" spans="1:6" x14ac:dyDescent="0.25">
      <c r="A5">
        <v>2018</v>
      </c>
      <c r="B5">
        <v>60</v>
      </c>
      <c r="C5" s="19">
        <v>282950.96000000002</v>
      </c>
      <c r="D5" s="19">
        <v>1773893</v>
      </c>
      <c r="E5" s="19">
        <v>1042692</v>
      </c>
      <c r="F5" s="19">
        <v>278044.86</v>
      </c>
    </row>
    <row r="6" spans="1:6" x14ac:dyDescent="0.25">
      <c r="A6">
        <v>2019</v>
      </c>
      <c r="B6">
        <v>60</v>
      </c>
      <c r="C6" s="19">
        <v>257907.94</v>
      </c>
      <c r="D6" s="19">
        <v>1877696</v>
      </c>
      <c r="E6" s="19">
        <v>1108200</v>
      </c>
      <c r="F6" s="19">
        <v>326547</v>
      </c>
    </row>
    <row r="7" spans="1:6" x14ac:dyDescent="0.25">
      <c r="A7">
        <v>2020</v>
      </c>
      <c r="B7">
        <v>60</v>
      </c>
      <c r="C7" s="19">
        <v>145597.22</v>
      </c>
      <c r="D7" s="19">
        <v>2026160</v>
      </c>
      <c r="E7" s="19">
        <v>1157806</v>
      </c>
      <c r="F7" s="19">
        <v>312702</v>
      </c>
    </row>
    <row r="8" spans="1:6" x14ac:dyDescent="0.25">
      <c r="A8">
        <v>2021</v>
      </c>
      <c r="B8">
        <v>60</v>
      </c>
      <c r="C8" s="19">
        <v>114200</v>
      </c>
      <c r="D8" s="19">
        <v>2019500</v>
      </c>
      <c r="E8" s="19">
        <v>1154000</v>
      </c>
      <c r="F8" s="19">
        <v>315200</v>
      </c>
    </row>
    <row r="9" spans="1:6" x14ac:dyDescent="0.25">
      <c r="A9">
        <v>2022</v>
      </c>
      <c r="B9">
        <v>60</v>
      </c>
      <c r="C9" s="19">
        <v>107000</v>
      </c>
      <c r="D9" s="19">
        <v>1902250</v>
      </c>
      <c r="E9" s="19">
        <v>1154170</v>
      </c>
      <c r="F9" s="19">
        <v>340400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C1" sqref="C1"/>
    </sheetView>
  </sheetViews>
  <sheetFormatPr baseColWidth="10" defaultColWidth="10.5703125" defaultRowHeight="15" x14ac:dyDescent="0.25"/>
  <cols>
    <col min="3" max="5" width="13.140625" customWidth="1"/>
    <col min="6" max="6" width="14.140625" customWidth="1"/>
  </cols>
  <sheetData>
    <row r="1" spans="1:6" ht="60" x14ac:dyDescent="0.25">
      <c r="A1" s="20" t="s">
        <v>641</v>
      </c>
      <c r="B1" s="21" t="s">
        <v>24</v>
      </c>
      <c r="C1" s="22" t="s">
        <v>642</v>
      </c>
      <c r="D1" s="22" t="s">
        <v>643</v>
      </c>
      <c r="E1" s="22" t="s">
        <v>644</v>
      </c>
      <c r="F1" s="20" t="s">
        <v>645</v>
      </c>
    </row>
    <row r="2" spans="1:6" x14ac:dyDescent="0.25">
      <c r="A2" s="23">
        <v>60</v>
      </c>
      <c r="B2" s="24">
        <v>2007</v>
      </c>
      <c r="C2" s="11"/>
      <c r="D2" s="11"/>
      <c r="E2" s="13">
        <v>199726.91</v>
      </c>
      <c r="F2" s="13">
        <v>16828364.739999998</v>
      </c>
    </row>
    <row r="3" spans="1:6" x14ac:dyDescent="0.25">
      <c r="A3" s="23">
        <v>60</v>
      </c>
      <c r="B3" s="24">
        <v>2008</v>
      </c>
      <c r="C3" s="11"/>
      <c r="D3" s="11"/>
      <c r="E3" s="13">
        <v>86346.51</v>
      </c>
      <c r="F3" s="13">
        <v>17282095.109999999</v>
      </c>
    </row>
    <row r="4" spans="1:6" x14ac:dyDescent="0.25">
      <c r="A4" s="23">
        <v>60</v>
      </c>
      <c r="B4" s="24">
        <v>2009</v>
      </c>
      <c r="C4" s="11"/>
      <c r="D4" s="11"/>
      <c r="E4" s="25">
        <v>-705113.32</v>
      </c>
      <c r="F4" s="13">
        <v>16576981.789999999</v>
      </c>
    </row>
    <row r="5" spans="1:6" x14ac:dyDescent="0.25">
      <c r="A5" s="23">
        <v>60</v>
      </c>
      <c r="B5" s="24">
        <v>2010</v>
      </c>
      <c r="C5" s="11"/>
      <c r="D5" s="11"/>
      <c r="E5" s="13">
        <v>78487.38</v>
      </c>
      <c r="F5" s="13">
        <v>16655469.17</v>
      </c>
    </row>
    <row r="6" spans="1:6" x14ac:dyDescent="0.25">
      <c r="A6" s="23">
        <v>60</v>
      </c>
      <c r="B6" s="24">
        <v>2011</v>
      </c>
      <c r="C6" s="26"/>
      <c r="D6" s="26"/>
      <c r="E6" s="27">
        <v>-361134.89</v>
      </c>
      <c r="F6" s="13">
        <v>16294334.279999999</v>
      </c>
    </row>
    <row r="7" spans="1:6" x14ac:dyDescent="0.25">
      <c r="A7" s="23">
        <v>60</v>
      </c>
      <c r="B7" s="24">
        <v>2012</v>
      </c>
      <c r="C7" s="28">
        <v>5399856.8399999999</v>
      </c>
      <c r="D7" s="28">
        <v>5519390.9400000004</v>
      </c>
      <c r="E7" s="29">
        <v>-119534.1</v>
      </c>
      <c r="F7" s="13">
        <v>16174800.18</v>
      </c>
    </row>
    <row r="8" spans="1:6" x14ac:dyDescent="0.25">
      <c r="A8" s="23">
        <v>60</v>
      </c>
      <c r="B8" s="24">
        <v>2013</v>
      </c>
      <c r="C8" s="28">
        <v>5291224.3</v>
      </c>
      <c r="D8" s="28">
        <v>5562909.7800000003</v>
      </c>
      <c r="E8" s="29">
        <v>-271685.48</v>
      </c>
      <c r="F8" s="13">
        <v>15903114.699999999</v>
      </c>
    </row>
    <row r="9" spans="1:6" x14ac:dyDescent="0.25">
      <c r="A9" s="23">
        <v>60</v>
      </c>
      <c r="B9" s="24">
        <v>2014</v>
      </c>
      <c r="C9" s="28">
        <v>5524842.2800000003</v>
      </c>
      <c r="D9" s="28">
        <v>5911672.3499999996</v>
      </c>
      <c r="E9" s="29">
        <v>-386830.07</v>
      </c>
      <c r="F9" s="13">
        <v>15516284.630000001</v>
      </c>
    </row>
    <row r="10" spans="1:6" x14ac:dyDescent="0.25">
      <c r="A10" s="23">
        <v>60</v>
      </c>
      <c r="B10" s="24">
        <v>2015</v>
      </c>
      <c r="C10" s="28">
        <v>5377605.0700000003</v>
      </c>
      <c r="D10" s="28">
        <v>5943087.4699999997</v>
      </c>
      <c r="E10" s="29">
        <v>-565482.4</v>
      </c>
      <c r="F10" s="13">
        <v>14950802.23</v>
      </c>
    </row>
    <row r="11" spans="1:6" x14ac:dyDescent="0.25">
      <c r="A11" s="23">
        <v>60</v>
      </c>
      <c r="B11" s="24">
        <v>2016</v>
      </c>
      <c r="C11" s="28">
        <v>5432976.9199999999</v>
      </c>
      <c r="D11" s="28">
        <v>6051432.46</v>
      </c>
      <c r="E11" s="29">
        <v>-618455.54</v>
      </c>
      <c r="F11" s="13">
        <v>14332346.689999999</v>
      </c>
    </row>
    <row r="12" spans="1:6" x14ac:dyDescent="0.25">
      <c r="A12" s="23">
        <v>60</v>
      </c>
      <c r="B12" s="24">
        <v>2017</v>
      </c>
      <c r="C12" s="28">
        <v>6589880.4699999997</v>
      </c>
      <c r="D12" s="28">
        <v>6322141.4100000001</v>
      </c>
      <c r="E12" s="28">
        <v>267739.06</v>
      </c>
      <c r="F12" s="13">
        <v>14600085.75</v>
      </c>
    </row>
    <row r="13" spans="1:6" x14ac:dyDescent="0.25">
      <c r="A13" s="23">
        <v>60</v>
      </c>
      <c r="B13" s="24">
        <v>2018</v>
      </c>
      <c r="C13" s="28">
        <v>6313718.4400000004</v>
      </c>
      <c r="D13" s="28">
        <v>6549131.5700000003</v>
      </c>
      <c r="E13" s="29">
        <v>-235413.13</v>
      </c>
      <c r="F13" s="13">
        <v>14364672.619999999</v>
      </c>
    </row>
    <row r="14" spans="1:6" x14ac:dyDescent="0.25">
      <c r="A14" s="23">
        <v>60</v>
      </c>
      <c r="B14" s="24">
        <v>2019</v>
      </c>
      <c r="C14" s="28">
        <v>7581117.1100000003</v>
      </c>
      <c r="D14" s="28">
        <v>6391960.5700000003</v>
      </c>
      <c r="E14" s="28">
        <v>1189156.54</v>
      </c>
      <c r="F14" s="13">
        <v>15489077.25</v>
      </c>
    </row>
    <row r="15" spans="1:6" x14ac:dyDescent="0.25">
      <c r="A15" s="23">
        <v>60</v>
      </c>
      <c r="B15" s="24">
        <v>2020</v>
      </c>
      <c r="C15" s="28">
        <v>5985171.1900000004</v>
      </c>
      <c r="D15" s="28">
        <v>6181749.6200000001</v>
      </c>
      <c r="E15" s="29">
        <v>-196578.43</v>
      </c>
      <c r="F15" s="13">
        <v>15292498.82</v>
      </c>
    </row>
    <row r="16" spans="1:6" x14ac:dyDescent="0.25">
      <c r="A16" s="23">
        <v>60</v>
      </c>
      <c r="B16" s="24">
        <v>2021</v>
      </c>
      <c r="C16" s="28">
        <v>5871390</v>
      </c>
      <c r="D16" s="28">
        <v>6630300</v>
      </c>
      <c r="E16" s="29">
        <v>-758910</v>
      </c>
      <c r="F16" s="13">
        <v>14533588.82</v>
      </c>
    </row>
    <row r="17" spans="1:6" x14ac:dyDescent="0.25">
      <c r="A17" s="23">
        <v>60</v>
      </c>
      <c r="B17" s="24">
        <v>2022</v>
      </c>
      <c r="C17" s="28">
        <v>6565860</v>
      </c>
      <c r="D17" s="28">
        <v>7363495</v>
      </c>
      <c r="E17" s="29">
        <v>-797635</v>
      </c>
      <c r="F17" s="13">
        <v>13735953.82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A18" sqref="A18"/>
    </sheetView>
  </sheetViews>
  <sheetFormatPr baseColWidth="10" defaultColWidth="10.5703125" defaultRowHeight="15" x14ac:dyDescent="0.25"/>
  <sheetData>
    <row r="1" spans="1:5" x14ac:dyDescent="0.25">
      <c r="A1" s="11" t="s">
        <v>24</v>
      </c>
      <c r="B1" s="30" t="s">
        <v>641</v>
      </c>
      <c r="C1" s="31" t="s">
        <v>646</v>
      </c>
      <c r="D1" s="32" t="s">
        <v>647</v>
      </c>
      <c r="E1" s="32" t="s">
        <v>614</v>
      </c>
    </row>
    <row r="2" spans="1:5" x14ac:dyDescent="0.25">
      <c r="A2" s="12">
        <v>2007</v>
      </c>
      <c r="B2" s="12">
        <v>60</v>
      </c>
      <c r="C2" s="33">
        <v>506976.21</v>
      </c>
      <c r="D2" s="33">
        <v>91881.9</v>
      </c>
      <c r="E2" s="33">
        <v>415094.31</v>
      </c>
    </row>
    <row r="3" spans="1:5" x14ac:dyDescent="0.25">
      <c r="A3" s="12">
        <v>2008</v>
      </c>
      <c r="B3" s="12">
        <v>60</v>
      </c>
      <c r="C3" s="33">
        <v>436086.48</v>
      </c>
      <c r="D3" s="33">
        <v>95447.2</v>
      </c>
      <c r="E3" s="33">
        <v>340639.28</v>
      </c>
    </row>
    <row r="4" spans="1:5" x14ac:dyDescent="0.25">
      <c r="A4" s="12">
        <v>2009</v>
      </c>
      <c r="B4" s="12">
        <v>60</v>
      </c>
      <c r="C4" s="33">
        <v>266948.27</v>
      </c>
      <c r="D4" s="33">
        <v>104977.58</v>
      </c>
      <c r="E4" s="33">
        <v>161970.69</v>
      </c>
    </row>
    <row r="5" spans="1:5" x14ac:dyDescent="0.25">
      <c r="A5" s="12">
        <v>2010</v>
      </c>
      <c r="B5" s="12">
        <v>60</v>
      </c>
      <c r="C5" s="33">
        <v>-25804.37</v>
      </c>
      <c r="D5" s="33">
        <v>108918.06</v>
      </c>
      <c r="E5" s="33">
        <v>-134722.43</v>
      </c>
    </row>
    <row r="6" spans="1:5" x14ac:dyDescent="0.25">
      <c r="A6" s="12">
        <v>2011</v>
      </c>
      <c r="B6" s="12">
        <v>60</v>
      </c>
      <c r="C6" s="33">
        <v>191145.78</v>
      </c>
      <c r="D6" s="33">
        <v>115991.55</v>
      </c>
      <c r="E6" s="33">
        <v>75154.23</v>
      </c>
    </row>
    <row r="7" spans="1:5" x14ac:dyDescent="0.25">
      <c r="A7" s="12">
        <v>2012</v>
      </c>
      <c r="B7" s="12">
        <v>60</v>
      </c>
      <c r="C7" s="33">
        <v>352415.64</v>
      </c>
      <c r="D7" s="33">
        <v>131948.60999999999</v>
      </c>
      <c r="E7" s="33">
        <v>220467.03</v>
      </c>
    </row>
    <row r="8" spans="1:5" x14ac:dyDescent="0.25">
      <c r="A8" s="12">
        <v>2013</v>
      </c>
      <c r="B8" s="12">
        <v>60</v>
      </c>
      <c r="C8" s="33">
        <v>286853.84000000003</v>
      </c>
      <c r="D8" s="33">
        <v>131816.48000000001</v>
      </c>
      <c r="E8" s="33">
        <v>155037.35999999999</v>
      </c>
    </row>
    <row r="9" spans="1:5" x14ac:dyDescent="0.25">
      <c r="A9" s="12">
        <v>2014</v>
      </c>
      <c r="B9" s="12">
        <v>60</v>
      </c>
      <c r="C9" s="33">
        <v>-286532.2</v>
      </c>
      <c r="D9" s="33">
        <v>163109.39000000001</v>
      </c>
      <c r="E9" s="33">
        <v>-449641.59</v>
      </c>
    </row>
    <row r="10" spans="1:5" x14ac:dyDescent="0.25">
      <c r="A10" s="12">
        <v>2015</v>
      </c>
      <c r="B10" s="12">
        <v>60</v>
      </c>
      <c r="C10" s="33">
        <v>-63720.19</v>
      </c>
      <c r="D10" s="33">
        <v>200492.29</v>
      </c>
      <c r="E10" s="33">
        <v>-264212.47999999998</v>
      </c>
    </row>
    <row r="11" spans="1:5" x14ac:dyDescent="0.25">
      <c r="A11" s="12">
        <v>2016</v>
      </c>
      <c r="B11" s="12">
        <v>60</v>
      </c>
      <c r="C11" s="33">
        <v>72254.039999999994</v>
      </c>
      <c r="D11" s="33">
        <v>245832.87</v>
      </c>
      <c r="E11" s="33">
        <v>-173578.83</v>
      </c>
    </row>
    <row r="12" spans="1:5" x14ac:dyDescent="0.25">
      <c r="A12" s="12">
        <v>2017</v>
      </c>
      <c r="B12" s="12">
        <v>60</v>
      </c>
      <c r="C12" s="33">
        <v>628841.18000000005</v>
      </c>
      <c r="D12" s="33">
        <v>235617.31</v>
      </c>
      <c r="E12" s="33">
        <v>393223.87</v>
      </c>
    </row>
    <row r="13" spans="1:5" ht="15.75" thickBot="1" x14ac:dyDescent="0.3">
      <c r="A13" s="12">
        <v>2018</v>
      </c>
      <c r="B13" s="12">
        <v>60</v>
      </c>
      <c r="C13" s="33">
        <v>430282.2</v>
      </c>
      <c r="D13" s="33">
        <v>280803.92</v>
      </c>
      <c r="E13" s="33">
        <v>149478.28</v>
      </c>
    </row>
    <row r="14" spans="1:5" ht="15.75" thickBot="1" x14ac:dyDescent="0.3">
      <c r="A14" s="12">
        <v>2019</v>
      </c>
      <c r="B14" s="12">
        <v>60</v>
      </c>
      <c r="C14" s="33">
        <v>231723.22</v>
      </c>
      <c r="D14" s="33">
        <v>325990.53000000003</v>
      </c>
      <c r="E14" s="33">
        <v>-94267.31</v>
      </c>
    </row>
    <row r="15" spans="1:5" ht="15.75" thickBot="1" x14ac:dyDescent="0.3">
      <c r="A15" s="12">
        <v>2020</v>
      </c>
      <c r="B15" s="12">
        <v>60</v>
      </c>
      <c r="C15" s="33">
        <v>33164.2400000001</v>
      </c>
      <c r="D15" s="33">
        <v>371177.14</v>
      </c>
      <c r="E15" s="33">
        <v>-338012.9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workbookViewId="0">
      <selection activeCell="K30" sqref="K30"/>
    </sheetView>
  </sheetViews>
  <sheetFormatPr baseColWidth="10" defaultColWidth="10.5703125" defaultRowHeight="15" x14ac:dyDescent="0.25"/>
  <cols>
    <col min="10" max="10" width="12" customWidth="1"/>
    <col min="13" max="13" width="17" customWidth="1"/>
    <col min="14" max="14" width="19.85546875" customWidth="1"/>
  </cols>
  <sheetData>
    <row r="1" spans="1:16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4">
        <v>44197</v>
      </c>
      <c r="O2" s="2" t="b">
        <f>TRUE()</f>
        <v>1</v>
      </c>
      <c r="P2" s="4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4">
        <v>44197</v>
      </c>
      <c r="O3" s="2" t="b">
        <f>FALSE()</f>
        <v>0</v>
      </c>
      <c r="P3" s="4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4">
        <v>44197</v>
      </c>
      <c r="O4" s="2" t="b">
        <f>FALSE()</f>
        <v>0</v>
      </c>
      <c r="P4" s="4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4">
        <v>44197</v>
      </c>
      <c r="O5" s="2" t="b">
        <f>FALSE()</f>
        <v>0</v>
      </c>
      <c r="P5" s="4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4">
        <v>44197</v>
      </c>
      <c r="O6" s="2" t="b">
        <f>FALSE()</f>
        <v>0</v>
      </c>
      <c r="P6" s="4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4">
        <v>44197</v>
      </c>
      <c r="O7" s="2" t="b">
        <f>FALSE()</f>
        <v>0</v>
      </c>
      <c r="P7" s="4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4">
        <v>44197</v>
      </c>
      <c r="O8" s="2" t="b">
        <f>FALSE()</f>
        <v>0</v>
      </c>
      <c r="P8" s="4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4">
        <v>44197</v>
      </c>
      <c r="O9" s="2" t="b">
        <f>TRUE()</f>
        <v>1</v>
      </c>
      <c r="P9" s="4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4">
        <v>44197</v>
      </c>
      <c r="O10" s="2" t="b">
        <f>FALSE()</f>
        <v>0</v>
      </c>
      <c r="P10" s="4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4">
        <v>44197</v>
      </c>
      <c r="O11" s="2" t="b">
        <f>FALSE()</f>
        <v>0</v>
      </c>
      <c r="P11" s="4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4">
        <v>44197</v>
      </c>
      <c r="O12" s="2" t="b">
        <f>FALSE()</f>
        <v>0</v>
      </c>
      <c r="P12" s="4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4">
        <v>44197</v>
      </c>
      <c r="O13" s="2" t="b">
        <f>FALSE()</f>
        <v>0</v>
      </c>
      <c r="P13" s="4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4">
        <v>44197</v>
      </c>
      <c r="O14" s="2" t="b">
        <f>FALSE()</f>
        <v>0</v>
      </c>
      <c r="P14" s="4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4">
        <v>44197</v>
      </c>
      <c r="O15" s="2" t="b">
        <f>FALSE()</f>
        <v>0</v>
      </c>
      <c r="P15" s="4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4">
        <v>44197</v>
      </c>
      <c r="O16" s="2" t="b">
        <f>TRUE()</f>
        <v>1</v>
      </c>
      <c r="P16" s="4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4">
        <v>44197</v>
      </c>
      <c r="O17" s="2" t="b">
        <f>FALSE()</f>
        <v>0</v>
      </c>
      <c r="P17" s="4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4">
        <v>44197</v>
      </c>
      <c r="O18" s="2" t="b">
        <f>FALSE()</f>
        <v>0</v>
      </c>
      <c r="P18" s="4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4">
        <v>44197</v>
      </c>
      <c r="O19" s="2" t="b">
        <f>FALSE()</f>
        <v>0</v>
      </c>
      <c r="P19" s="4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4">
        <v>44197</v>
      </c>
      <c r="O20" s="2" t="b">
        <f>FALSE()</f>
        <v>0</v>
      </c>
      <c r="P20" s="4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4">
        <v>44197</v>
      </c>
      <c r="O21" s="2" t="b">
        <f>FALSE()</f>
        <v>0</v>
      </c>
      <c r="P21" s="4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4">
        <v>44197</v>
      </c>
      <c r="O22" s="2" t="b">
        <f>FALSE()</f>
        <v>0</v>
      </c>
      <c r="P22" s="4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4">
        <v>44197</v>
      </c>
      <c r="O23" s="2" t="b">
        <f>TRUE()</f>
        <v>1</v>
      </c>
      <c r="P23" s="4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 t="shared" ref="G24:H29" si="0">F24*1.5</f>
        <v>72</v>
      </c>
      <c r="H24">
        <f t="shared" si="0"/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4">
        <v>44197</v>
      </c>
      <c r="O24" s="2" t="b">
        <f>FALSE()</f>
        <v>0</v>
      </c>
      <c r="P24" s="4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si="0"/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4">
        <v>44197</v>
      </c>
      <c r="O25" s="2" t="b">
        <f>FALSE()</f>
        <v>0</v>
      </c>
      <c r="P25" s="4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4">
        <v>44197</v>
      </c>
      <c r="O26" s="2" t="b">
        <f>FALSE()</f>
        <v>0</v>
      </c>
      <c r="P26" s="4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4">
        <v>44197</v>
      </c>
      <c r="O27" s="2" t="b">
        <f>FALSE()</f>
        <v>0</v>
      </c>
      <c r="P27" s="4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4">
        <v>44197</v>
      </c>
      <c r="O28" s="2" t="b">
        <f>FALSE()</f>
        <v>0</v>
      </c>
      <c r="P28" s="4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4">
        <v>44197</v>
      </c>
      <c r="O29" s="2" t="b">
        <f>FALSE()</f>
        <v>0</v>
      </c>
      <c r="P29" s="4">
        <v>44743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G8" sqref="G8"/>
    </sheetView>
  </sheetViews>
  <sheetFormatPr baseColWidth="10" defaultColWidth="10.5703125" defaultRowHeight="15" x14ac:dyDescent="0.25"/>
  <sheetData>
    <row r="1" spans="1:5" x14ac:dyDescent="0.25">
      <c r="A1" s="11" t="s">
        <v>24</v>
      </c>
      <c r="B1" s="11" t="s">
        <v>0</v>
      </c>
      <c r="C1" s="11" t="s">
        <v>648</v>
      </c>
      <c r="D1" s="11" t="s">
        <v>649</v>
      </c>
      <c r="E1" s="11" t="s">
        <v>650</v>
      </c>
    </row>
    <row r="2" spans="1:5" x14ac:dyDescent="0.25">
      <c r="A2" s="12">
        <v>1993</v>
      </c>
      <c r="B2" s="12">
        <v>60</v>
      </c>
      <c r="C2" s="12">
        <v>240</v>
      </c>
      <c r="D2" s="12">
        <v>240</v>
      </c>
      <c r="E2" s="12">
        <v>320</v>
      </c>
    </row>
    <row r="3" spans="1:5" x14ac:dyDescent="0.25">
      <c r="A3" s="12">
        <v>1994</v>
      </c>
      <c r="B3" s="12">
        <v>60</v>
      </c>
      <c r="C3" s="12">
        <v>250</v>
      </c>
      <c r="D3" s="12">
        <v>250</v>
      </c>
      <c r="E3" s="12">
        <v>350</v>
      </c>
    </row>
    <row r="4" spans="1:5" x14ac:dyDescent="0.25">
      <c r="A4" s="12">
        <v>1995</v>
      </c>
      <c r="B4" s="12">
        <v>60</v>
      </c>
      <c r="C4" s="12">
        <v>250</v>
      </c>
      <c r="D4" s="12">
        <v>270</v>
      </c>
      <c r="E4" s="12">
        <v>350</v>
      </c>
    </row>
    <row r="5" spans="1:5" x14ac:dyDescent="0.25">
      <c r="A5" s="12">
        <v>1996</v>
      </c>
      <c r="B5" s="12">
        <v>60</v>
      </c>
      <c r="C5" s="12">
        <v>250</v>
      </c>
      <c r="D5" s="12">
        <v>270</v>
      </c>
      <c r="E5" s="12">
        <v>350</v>
      </c>
    </row>
    <row r="6" spans="1:5" x14ac:dyDescent="0.25">
      <c r="A6" s="12">
        <v>1997</v>
      </c>
      <c r="B6" s="12">
        <v>60</v>
      </c>
      <c r="C6" s="12">
        <v>250</v>
      </c>
      <c r="D6" s="12">
        <v>270</v>
      </c>
      <c r="E6" s="12">
        <v>350</v>
      </c>
    </row>
    <row r="7" spans="1:5" x14ac:dyDescent="0.25">
      <c r="A7" s="12">
        <v>1998</v>
      </c>
      <c r="B7" s="12">
        <v>60</v>
      </c>
      <c r="C7" s="12">
        <v>250</v>
      </c>
      <c r="D7" s="12">
        <v>270</v>
      </c>
      <c r="E7" s="12">
        <v>350</v>
      </c>
    </row>
    <row r="8" spans="1:5" x14ac:dyDescent="0.25">
      <c r="A8" s="12">
        <v>1999</v>
      </c>
      <c r="B8" s="12">
        <v>60</v>
      </c>
      <c r="C8" s="12">
        <v>250</v>
      </c>
      <c r="D8" s="12">
        <v>290</v>
      </c>
      <c r="E8" s="12">
        <v>350</v>
      </c>
    </row>
    <row r="9" spans="1:5" x14ac:dyDescent="0.25">
      <c r="A9" s="12">
        <v>2000</v>
      </c>
      <c r="B9" s="12">
        <v>60</v>
      </c>
      <c r="C9" s="12">
        <v>270</v>
      </c>
      <c r="D9" s="12">
        <v>290</v>
      </c>
      <c r="E9" s="12">
        <v>350</v>
      </c>
    </row>
    <row r="10" spans="1:5" x14ac:dyDescent="0.25">
      <c r="A10" s="12">
        <v>2001</v>
      </c>
      <c r="B10" s="12">
        <v>60</v>
      </c>
      <c r="C10" s="12">
        <v>270</v>
      </c>
      <c r="D10" s="12">
        <v>310</v>
      </c>
      <c r="E10" s="12">
        <v>350</v>
      </c>
    </row>
    <row r="11" spans="1:5" x14ac:dyDescent="0.25">
      <c r="A11" s="12">
        <v>2002</v>
      </c>
      <c r="B11" s="12">
        <v>60</v>
      </c>
      <c r="C11" s="12">
        <v>270</v>
      </c>
      <c r="D11" s="12">
        <v>310</v>
      </c>
      <c r="E11" s="12">
        <v>350</v>
      </c>
    </row>
    <row r="12" spans="1:5" x14ac:dyDescent="0.25">
      <c r="A12" s="12">
        <v>2003</v>
      </c>
      <c r="B12" s="12">
        <v>60</v>
      </c>
      <c r="C12" s="12">
        <v>270</v>
      </c>
      <c r="D12" s="12">
        <v>310</v>
      </c>
      <c r="E12" s="12">
        <v>350</v>
      </c>
    </row>
    <row r="13" spans="1:5" x14ac:dyDescent="0.25">
      <c r="A13" s="12">
        <v>2004</v>
      </c>
      <c r="B13" s="12">
        <v>60</v>
      </c>
      <c r="C13" s="12">
        <v>270</v>
      </c>
      <c r="D13" s="12">
        <v>310</v>
      </c>
      <c r="E13" s="12">
        <v>350</v>
      </c>
    </row>
    <row r="14" spans="1:5" x14ac:dyDescent="0.25">
      <c r="A14" s="12">
        <v>2005</v>
      </c>
      <c r="B14" s="12">
        <v>60</v>
      </c>
      <c r="C14" s="12">
        <v>300</v>
      </c>
      <c r="D14" s="12">
        <v>330</v>
      </c>
      <c r="E14" s="12">
        <v>380</v>
      </c>
    </row>
    <row r="15" spans="1:5" x14ac:dyDescent="0.25">
      <c r="A15" s="12">
        <v>2006</v>
      </c>
      <c r="B15" s="12">
        <v>60</v>
      </c>
      <c r="C15" s="12">
        <v>300</v>
      </c>
      <c r="D15" s="12">
        <v>330</v>
      </c>
      <c r="E15" s="12">
        <v>380</v>
      </c>
    </row>
    <row r="16" spans="1:5" x14ac:dyDescent="0.25">
      <c r="A16" s="12">
        <v>2007</v>
      </c>
      <c r="B16" s="12">
        <v>60</v>
      </c>
      <c r="C16" s="12">
        <v>300</v>
      </c>
      <c r="D16" s="12">
        <v>330</v>
      </c>
      <c r="E16" s="12">
        <v>380</v>
      </c>
    </row>
    <row r="17" spans="1:5" x14ac:dyDescent="0.25">
      <c r="A17" s="12">
        <v>2008</v>
      </c>
      <c r="B17" s="12">
        <v>60</v>
      </c>
      <c r="C17" s="12">
        <v>300</v>
      </c>
      <c r="D17" s="12">
        <v>330</v>
      </c>
      <c r="E17" s="12">
        <v>380</v>
      </c>
    </row>
    <row r="18" spans="1:5" x14ac:dyDescent="0.25">
      <c r="A18" s="12">
        <v>2009</v>
      </c>
      <c r="B18" s="12">
        <v>60</v>
      </c>
      <c r="C18" s="12">
        <v>300</v>
      </c>
      <c r="D18" s="12">
        <v>330</v>
      </c>
      <c r="E18" s="12">
        <v>380</v>
      </c>
    </row>
    <row r="19" spans="1:5" x14ac:dyDescent="0.25">
      <c r="A19" s="12">
        <v>2010</v>
      </c>
      <c r="B19" s="12">
        <v>60</v>
      </c>
      <c r="C19" s="12">
        <v>300</v>
      </c>
      <c r="D19" s="12">
        <v>330</v>
      </c>
      <c r="E19" s="12">
        <v>380</v>
      </c>
    </row>
    <row r="20" spans="1:5" x14ac:dyDescent="0.25">
      <c r="A20" s="12">
        <v>2011</v>
      </c>
      <c r="B20" s="12">
        <v>60</v>
      </c>
      <c r="C20" s="12">
        <v>300</v>
      </c>
      <c r="D20" s="12">
        <v>340</v>
      </c>
      <c r="E20" s="12">
        <v>380</v>
      </c>
    </row>
    <row r="21" spans="1:5" x14ac:dyDescent="0.25">
      <c r="A21" s="12">
        <v>2012</v>
      </c>
      <c r="B21" s="12">
        <v>60</v>
      </c>
      <c r="C21" s="12">
        <v>300</v>
      </c>
      <c r="D21" s="12">
        <v>340</v>
      </c>
      <c r="E21" s="12">
        <v>380</v>
      </c>
    </row>
    <row r="22" spans="1:5" x14ac:dyDescent="0.25">
      <c r="A22" s="12">
        <v>2013</v>
      </c>
      <c r="B22" s="12">
        <v>60</v>
      </c>
      <c r="C22" s="12">
        <v>330</v>
      </c>
      <c r="D22" s="12">
        <v>360</v>
      </c>
      <c r="E22" s="12">
        <v>390</v>
      </c>
    </row>
    <row r="23" spans="1:5" x14ac:dyDescent="0.25">
      <c r="A23" s="12">
        <v>2014</v>
      </c>
      <c r="B23" s="12">
        <v>60</v>
      </c>
      <c r="C23" s="12">
        <v>350</v>
      </c>
      <c r="D23" s="12">
        <v>375</v>
      </c>
      <c r="E23" s="12">
        <v>400</v>
      </c>
    </row>
    <row r="24" spans="1:5" x14ac:dyDescent="0.25">
      <c r="A24" s="12">
        <v>2015</v>
      </c>
      <c r="B24" s="12">
        <v>60</v>
      </c>
      <c r="C24" s="12">
        <v>350</v>
      </c>
      <c r="D24" s="12">
        <v>375</v>
      </c>
      <c r="E24" s="12">
        <v>400</v>
      </c>
    </row>
    <row r="25" spans="1:5" x14ac:dyDescent="0.25">
      <c r="A25" s="12">
        <v>2016</v>
      </c>
      <c r="B25" s="12">
        <v>60</v>
      </c>
      <c r="C25" s="12">
        <v>380</v>
      </c>
      <c r="D25" s="12">
        <v>400</v>
      </c>
      <c r="E25" s="12">
        <v>420</v>
      </c>
    </row>
    <row r="26" spans="1:5" x14ac:dyDescent="0.25">
      <c r="A26" s="12">
        <v>2017</v>
      </c>
      <c r="B26" s="12">
        <v>60</v>
      </c>
      <c r="C26" s="12">
        <v>380</v>
      </c>
      <c r="D26" s="12">
        <v>400</v>
      </c>
      <c r="E26" s="12">
        <v>420</v>
      </c>
    </row>
    <row r="27" spans="1:5" x14ac:dyDescent="0.25">
      <c r="A27" s="12">
        <v>2018</v>
      </c>
      <c r="B27" s="12">
        <v>60</v>
      </c>
      <c r="C27" s="12">
        <v>380</v>
      </c>
      <c r="D27" s="12">
        <v>400</v>
      </c>
      <c r="E27" s="12">
        <v>420</v>
      </c>
    </row>
    <row r="28" spans="1:5" x14ac:dyDescent="0.25">
      <c r="A28" s="12">
        <v>2019</v>
      </c>
      <c r="B28" s="12">
        <v>60</v>
      </c>
      <c r="C28" s="12">
        <v>380</v>
      </c>
      <c r="D28" s="12">
        <v>400</v>
      </c>
      <c r="E28" s="12">
        <v>420</v>
      </c>
    </row>
    <row r="29" spans="1:5" x14ac:dyDescent="0.25">
      <c r="A29" s="12">
        <v>2020</v>
      </c>
      <c r="B29" s="12">
        <v>60</v>
      </c>
      <c r="C29" s="12">
        <v>380</v>
      </c>
      <c r="D29" s="12">
        <v>400</v>
      </c>
      <c r="E29" s="12">
        <v>420</v>
      </c>
    </row>
    <row r="30" spans="1:5" x14ac:dyDescent="0.25">
      <c r="A30" s="12">
        <v>2021</v>
      </c>
      <c r="B30" s="12">
        <v>60</v>
      </c>
      <c r="C30" s="12">
        <v>380</v>
      </c>
      <c r="D30" s="12">
        <v>400</v>
      </c>
      <c r="E30" s="12">
        <v>420</v>
      </c>
    </row>
    <row r="31" spans="1:5" x14ac:dyDescent="0.25">
      <c r="A31" s="12">
        <v>2022</v>
      </c>
      <c r="B31" s="12">
        <v>60</v>
      </c>
      <c r="C31" s="12">
        <v>380</v>
      </c>
      <c r="D31" s="12">
        <v>400</v>
      </c>
      <c r="E31" s="12">
        <v>420</v>
      </c>
    </row>
    <row r="32" spans="1:5" x14ac:dyDescent="0.25">
      <c r="A32" s="18">
        <v>2023</v>
      </c>
      <c r="B32" s="12">
        <v>60</v>
      </c>
      <c r="C32" s="12">
        <v>510</v>
      </c>
      <c r="D32" s="12">
        <v>510</v>
      </c>
      <c r="E32" s="12">
        <v>440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E3" sqref="E3"/>
    </sheetView>
  </sheetViews>
  <sheetFormatPr baseColWidth="10" defaultColWidth="10.5703125" defaultRowHeight="15" x14ac:dyDescent="0.25"/>
  <sheetData>
    <row r="1" spans="1:8" ht="30" x14ac:dyDescent="0.25">
      <c r="A1" s="34" t="s">
        <v>0</v>
      </c>
      <c r="B1" s="35" t="s">
        <v>24</v>
      </c>
      <c r="C1" s="35" t="s">
        <v>651</v>
      </c>
      <c r="D1" s="35" t="s">
        <v>652</v>
      </c>
      <c r="E1" s="35" t="s">
        <v>653</v>
      </c>
      <c r="F1" s="35" t="s">
        <v>654</v>
      </c>
      <c r="G1" s="35" t="s">
        <v>655</v>
      </c>
      <c r="H1" s="35" t="s">
        <v>620</v>
      </c>
    </row>
    <row r="2" spans="1:8" x14ac:dyDescent="0.25">
      <c r="A2" s="23">
        <v>60</v>
      </c>
      <c r="B2" s="36">
        <v>2012</v>
      </c>
      <c r="C2" s="37">
        <v>6385488.5700000003</v>
      </c>
      <c r="D2" s="37">
        <f t="shared" ref="D2:D12" si="0">F2+G2</f>
        <v>15522.66</v>
      </c>
      <c r="E2" s="36">
        <v>0</v>
      </c>
      <c r="F2" s="36">
        <v>0</v>
      </c>
      <c r="G2" s="37">
        <v>15522.66</v>
      </c>
      <c r="H2" s="37">
        <v>4425</v>
      </c>
    </row>
    <row r="3" spans="1:8" x14ac:dyDescent="0.25">
      <c r="A3" s="23">
        <v>60</v>
      </c>
      <c r="B3" s="36">
        <v>2013</v>
      </c>
      <c r="C3" s="37">
        <v>6265488.4299999997</v>
      </c>
      <c r="D3" s="37">
        <f t="shared" si="0"/>
        <v>-184010.17</v>
      </c>
      <c r="E3" s="37">
        <v>184010.17</v>
      </c>
      <c r="F3" s="37">
        <v>-184010.17</v>
      </c>
      <c r="G3" s="38"/>
      <c r="H3" s="37">
        <v>4362</v>
      </c>
    </row>
    <row r="4" spans="1:8" x14ac:dyDescent="0.25">
      <c r="A4" s="23">
        <v>60</v>
      </c>
      <c r="B4" s="36">
        <v>2014</v>
      </c>
      <c r="C4" s="37">
        <v>6709759.4400000004</v>
      </c>
      <c r="D4" s="37">
        <f t="shared" si="0"/>
        <v>-5012.22</v>
      </c>
      <c r="E4" s="37">
        <v>5012.22</v>
      </c>
      <c r="F4" s="37">
        <v>-5012.22</v>
      </c>
      <c r="G4" s="38"/>
      <c r="H4" s="37">
        <v>4333</v>
      </c>
    </row>
    <row r="5" spans="1:8" x14ac:dyDescent="0.25">
      <c r="A5" s="23">
        <v>60</v>
      </c>
      <c r="B5" s="36">
        <v>2015</v>
      </c>
      <c r="C5" s="37">
        <v>6511412.0300000003</v>
      </c>
      <c r="D5" s="37">
        <f t="shared" si="0"/>
        <v>-390964.79</v>
      </c>
      <c r="E5" s="37">
        <v>390964.79</v>
      </c>
      <c r="F5" s="37">
        <v>-390964.79</v>
      </c>
      <c r="G5" s="38"/>
      <c r="H5" s="37">
        <v>4317</v>
      </c>
    </row>
    <row r="6" spans="1:8" x14ac:dyDescent="0.25">
      <c r="A6" s="23">
        <v>60</v>
      </c>
      <c r="B6" s="36">
        <v>2016</v>
      </c>
      <c r="C6" s="37">
        <v>6402381.96</v>
      </c>
      <c r="D6" s="37">
        <f t="shared" si="0"/>
        <v>-786451.81</v>
      </c>
      <c r="E6" s="37">
        <v>786451.81</v>
      </c>
      <c r="F6" s="37">
        <v>-786451.81</v>
      </c>
      <c r="G6" s="38"/>
      <c r="H6" s="37">
        <v>4259</v>
      </c>
    </row>
    <row r="7" spans="1:8" x14ac:dyDescent="0.25">
      <c r="A7" s="23">
        <v>60</v>
      </c>
      <c r="B7" s="36">
        <v>2017</v>
      </c>
      <c r="C7" s="37">
        <v>6519157.0499999998</v>
      </c>
      <c r="D7" s="37">
        <f t="shared" si="0"/>
        <v>129103.33</v>
      </c>
      <c r="E7" s="36">
        <v>0</v>
      </c>
      <c r="F7" s="36">
        <v>0</v>
      </c>
      <c r="G7" s="37">
        <v>129103.33</v>
      </c>
      <c r="H7" s="37">
        <v>4246</v>
      </c>
    </row>
    <row r="8" spans="1:8" x14ac:dyDescent="0.25">
      <c r="A8" s="23">
        <v>60</v>
      </c>
      <c r="B8" s="36">
        <v>2018</v>
      </c>
      <c r="C8" s="37">
        <v>6250854.9500000002</v>
      </c>
      <c r="D8" s="37">
        <f t="shared" si="0"/>
        <v>323829.07</v>
      </c>
      <c r="E8" s="36">
        <v>0</v>
      </c>
      <c r="F8" s="36">
        <v>0</v>
      </c>
      <c r="G8" s="37">
        <v>323829.07</v>
      </c>
      <c r="H8" s="37">
        <v>4190</v>
      </c>
    </row>
    <row r="9" spans="1:8" x14ac:dyDescent="0.25">
      <c r="A9" s="23">
        <v>60</v>
      </c>
      <c r="B9" s="36">
        <v>2019</v>
      </c>
      <c r="C9" s="37">
        <v>5969064.2800000003</v>
      </c>
      <c r="D9" s="37">
        <f t="shared" si="0"/>
        <v>350994.89</v>
      </c>
      <c r="E9" s="36">
        <v>0</v>
      </c>
      <c r="F9" s="36">
        <v>0</v>
      </c>
      <c r="G9" s="37">
        <v>350994.89</v>
      </c>
      <c r="H9" s="37">
        <v>4146</v>
      </c>
    </row>
    <row r="10" spans="1:8" x14ac:dyDescent="0.25">
      <c r="A10" s="23">
        <v>60</v>
      </c>
      <c r="B10" s="36">
        <v>2020</v>
      </c>
      <c r="C10" s="37">
        <v>5708359.0499999998</v>
      </c>
      <c r="D10" s="37">
        <f t="shared" si="0"/>
        <v>333989.59000000003</v>
      </c>
      <c r="E10" s="36">
        <v>0</v>
      </c>
      <c r="F10" s="36">
        <v>0</v>
      </c>
      <c r="G10" s="37">
        <v>333989.59000000003</v>
      </c>
      <c r="H10" s="37">
        <v>4159</v>
      </c>
    </row>
    <row r="11" spans="1:8" x14ac:dyDescent="0.25">
      <c r="A11" s="23">
        <v>60</v>
      </c>
      <c r="B11" s="36">
        <v>2021</v>
      </c>
      <c r="C11" s="37">
        <v>5497234.9400000004</v>
      </c>
      <c r="D11" s="37">
        <f t="shared" si="0"/>
        <v>-114051.45</v>
      </c>
      <c r="E11" s="37">
        <v>114051.45</v>
      </c>
      <c r="F11" s="37">
        <v>-114051.45</v>
      </c>
      <c r="G11" s="36">
        <v>0</v>
      </c>
      <c r="H11" s="37">
        <v>4162</v>
      </c>
    </row>
    <row r="12" spans="1:8" x14ac:dyDescent="0.25">
      <c r="A12" s="23">
        <v>60</v>
      </c>
      <c r="B12" s="36">
        <v>2022</v>
      </c>
      <c r="C12" s="37">
        <v>7410064.9400000004</v>
      </c>
      <c r="D12" s="37">
        <f t="shared" si="0"/>
        <v>-715236.51</v>
      </c>
      <c r="E12" s="37">
        <v>715236.51</v>
      </c>
      <c r="F12" s="37">
        <v>-715236.51</v>
      </c>
      <c r="G12" s="36">
        <v>0</v>
      </c>
      <c r="H12" s="37">
        <v>4162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D64" sqref="D64"/>
    </sheetView>
  </sheetViews>
  <sheetFormatPr baseColWidth="10" defaultColWidth="10.5703125" defaultRowHeight="15" x14ac:dyDescent="0.25"/>
  <cols>
    <col min="1" max="1" width="7.5703125" style="39" customWidth="1"/>
    <col min="2" max="2" width="19.28515625" customWidth="1"/>
  </cols>
  <sheetData>
    <row r="1" spans="1:2" x14ac:dyDescent="0.25">
      <c r="A1" s="39" t="s">
        <v>656</v>
      </c>
      <c r="B1" t="s">
        <v>657</v>
      </c>
    </row>
    <row r="2" spans="1:2" x14ac:dyDescent="0.25">
      <c r="A2" s="39">
        <v>2012</v>
      </c>
      <c r="B2" s="40">
        <v>3153834</v>
      </c>
    </row>
    <row r="3" spans="1:2" x14ac:dyDescent="0.25">
      <c r="A3" s="39">
        <v>2013</v>
      </c>
      <c r="B3" s="40">
        <v>3334801</v>
      </c>
    </row>
    <row r="4" spans="1:2" x14ac:dyDescent="0.25">
      <c r="A4" s="39">
        <v>2014</v>
      </c>
      <c r="B4" s="40">
        <v>3739563</v>
      </c>
    </row>
    <row r="5" spans="1:2" x14ac:dyDescent="0.25">
      <c r="A5" s="39">
        <v>2015</v>
      </c>
      <c r="B5" s="40">
        <v>3601409</v>
      </c>
    </row>
    <row r="6" spans="1:2" x14ac:dyDescent="0.25">
      <c r="A6" s="39">
        <v>2016</v>
      </c>
      <c r="B6" s="40">
        <v>3347824</v>
      </c>
    </row>
    <row r="7" spans="1:2" x14ac:dyDescent="0.25">
      <c r="A7" s="39">
        <v>2017</v>
      </c>
      <c r="B7" s="40">
        <v>3519523</v>
      </c>
    </row>
    <row r="8" spans="1:2" x14ac:dyDescent="0.25">
      <c r="A8" s="39">
        <v>2018</v>
      </c>
      <c r="B8" s="40">
        <v>3900317</v>
      </c>
    </row>
    <row r="9" spans="1:2" x14ac:dyDescent="0.25">
      <c r="A9" s="39">
        <v>2019</v>
      </c>
      <c r="B9" s="40">
        <v>4146807</v>
      </c>
    </row>
    <row r="10" spans="1:2" x14ac:dyDescent="0.25">
      <c r="A10" s="39">
        <v>2020</v>
      </c>
      <c r="B10" s="40">
        <v>4336437</v>
      </c>
    </row>
    <row r="11" spans="1:2" x14ac:dyDescent="0.25">
      <c r="A11" s="39">
        <v>2021</v>
      </c>
      <c r="B11" s="40">
        <v>4313371</v>
      </c>
    </row>
    <row r="12" spans="1:2" x14ac:dyDescent="0.25">
      <c r="A12" s="39">
        <v>2022</v>
      </c>
      <c r="B12" s="40">
        <v>4147574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H27" sqref="H27"/>
    </sheetView>
  </sheetViews>
  <sheetFormatPr baseColWidth="10" defaultColWidth="10.5703125" defaultRowHeight="15" x14ac:dyDescent="0.25"/>
  <cols>
    <col min="2" max="2" width="11.140625" customWidth="1"/>
    <col min="3" max="3" width="32.7109375" customWidth="1"/>
  </cols>
  <sheetData>
    <row r="1" spans="1:5" x14ac:dyDescent="0.25">
      <c r="A1" t="s">
        <v>0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>
        <v>60</v>
      </c>
      <c r="B2" s="4">
        <v>44742</v>
      </c>
      <c r="C2" t="s">
        <v>43</v>
      </c>
      <c r="D2">
        <v>2042</v>
      </c>
      <c r="E2">
        <v>2089</v>
      </c>
    </row>
    <row r="3" spans="1:5" x14ac:dyDescent="0.25">
      <c r="A3">
        <v>60</v>
      </c>
      <c r="B3" s="4">
        <v>44742</v>
      </c>
      <c r="C3" t="s">
        <v>44</v>
      </c>
      <c r="D3">
        <v>108</v>
      </c>
      <c r="E3">
        <v>81</v>
      </c>
    </row>
    <row r="4" spans="1:5" x14ac:dyDescent="0.25">
      <c r="A4">
        <v>60</v>
      </c>
      <c r="B4" s="4">
        <v>44742</v>
      </c>
      <c r="C4" t="s">
        <v>45</v>
      </c>
      <c r="D4">
        <v>45</v>
      </c>
      <c r="E4">
        <v>33</v>
      </c>
    </row>
    <row r="5" spans="1:5" x14ac:dyDescent="0.25">
      <c r="A5">
        <v>60</v>
      </c>
      <c r="B5" s="4">
        <v>44742</v>
      </c>
      <c r="C5" t="s">
        <v>44</v>
      </c>
      <c r="D5">
        <v>2</v>
      </c>
      <c r="E5">
        <v>0</v>
      </c>
    </row>
    <row r="6" spans="1:5" x14ac:dyDescent="0.25">
      <c r="A6">
        <v>60</v>
      </c>
      <c r="B6" s="4">
        <v>44377</v>
      </c>
      <c r="C6" t="s">
        <v>43</v>
      </c>
      <c r="D6">
        <v>2054</v>
      </c>
      <c r="E6">
        <v>2108</v>
      </c>
    </row>
    <row r="7" spans="1:5" x14ac:dyDescent="0.25">
      <c r="A7">
        <v>60</v>
      </c>
      <c r="B7" s="4">
        <v>44377</v>
      </c>
      <c r="C7" t="s">
        <v>44</v>
      </c>
      <c r="D7">
        <v>108</v>
      </c>
      <c r="E7">
        <v>80</v>
      </c>
    </row>
    <row r="8" spans="1:5" x14ac:dyDescent="0.25">
      <c r="A8">
        <v>60</v>
      </c>
      <c r="B8" s="4">
        <v>44377</v>
      </c>
      <c r="C8" t="s">
        <v>45</v>
      </c>
      <c r="D8">
        <v>43</v>
      </c>
      <c r="E8">
        <v>36</v>
      </c>
    </row>
    <row r="9" spans="1:5" x14ac:dyDescent="0.25">
      <c r="A9">
        <v>60</v>
      </c>
      <c r="B9" s="4">
        <v>44377</v>
      </c>
      <c r="C9" t="s">
        <v>44</v>
      </c>
      <c r="D9">
        <v>0</v>
      </c>
      <c r="E9">
        <v>0</v>
      </c>
    </row>
    <row r="10" spans="1:5" x14ac:dyDescent="0.25">
      <c r="A10">
        <v>60</v>
      </c>
      <c r="B10" s="4">
        <v>44012</v>
      </c>
      <c r="C10" t="s">
        <v>43</v>
      </c>
      <c r="D10">
        <v>2020</v>
      </c>
      <c r="E10">
        <v>10</v>
      </c>
    </row>
    <row r="11" spans="1:5" x14ac:dyDescent="0.25">
      <c r="A11">
        <v>60</v>
      </c>
      <c r="B11" s="4">
        <v>44012</v>
      </c>
      <c r="C11" t="s">
        <v>44</v>
      </c>
      <c r="D11">
        <v>12</v>
      </c>
      <c r="E11">
        <v>12</v>
      </c>
    </row>
    <row r="12" spans="1:5" x14ac:dyDescent="0.25">
      <c r="A12">
        <v>60</v>
      </c>
      <c r="B12" s="4">
        <v>44012</v>
      </c>
      <c r="C12" t="s">
        <v>45</v>
      </c>
      <c r="D12">
        <v>13</v>
      </c>
      <c r="E12">
        <v>13</v>
      </c>
    </row>
    <row r="13" spans="1:5" x14ac:dyDescent="0.25">
      <c r="A13">
        <v>60</v>
      </c>
      <c r="B13" s="4">
        <v>44012</v>
      </c>
      <c r="C13" t="s">
        <v>44</v>
      </c>
      <c r="D13">
        <v>14</v>
      </c>
      <c r="E13">
        <v>14</v>
      </c>
    </row>
    <row r="14" spans="1:5" x14ac:dyDescent="0.25">
      <c r="A14">
        <v>60</v>
      </c>
      <c r="B14" s="4">
        <v>43646</v>
      </c>
      <c r="C14" t="s">
        <v>43</v>
      </c>
      <c r="D14">
        <v>2019</v>
      </c>
      <c r="E14">
        <v>10</v>
      </c>
    </row>
    <row r="15" spans="1:5" x14ac:dyDescent="0.25">
      <c r="A15">
        <v>60</v>
      </c>
      <c r="B15" s="4">
        <v>43646</v>
      </c>
      <c r="C15" t="s">
        <v>44</v>
      </c>
      <c r="D15">
        <v>12</v>
      </c>
      <c r="E15">
        <v>12</v>
      </c>
    </row>
    <row r="16" spans="1:5" x14ac:dyDescent="0.25">
      <c r="A16">
        <v>60</v>
      </c>
      <c r="B16" s="4">
        <v>43646</v>
      </c>
      <c r="C16" t="s">
        <v>45</v>
      </c>
      <c r="D16">
        <v>13</v>
      </c>
      <c r="E16">
        <v>13</v>
      </c>
    </row>
    <row r="17" spans="1:5" x14ac:dyDescent="0.25">
      <c r="A17">
        <v>60</v>
      </c>
      <c r="B17" s="4">
        <v>43646</v>
      </c>
      <c r="C17" t="s">
        <v>44</v>
      </c>
      <c r="D17">
        <v>14</v>
      </c>
      <c r="E17">
        <v>14</v>
      </c>
    </row>
    <row r="18" spans="1:5" x14ac:dyDescent="0.25">
      <c r="A18">
        <v>60</v>
      </c>
      <c r="B18" s="4">
        <v>43281</v>
      </c>
      <c r="C18" t="s">
        <v>43</v>
      </c>
      <c r="D18">
        <v>2018</v>
      </c>
      <c r="E18">
        <v>10</v>
      </c>
    </row>
    <row r="19" spans="1:5" x14ac:dyDescent="0.25">
      <c r="A19">
        <v>60</v>
      </c>
      <c r="B19" s="4">
        <v>43281</v>
      </c>
      <c r="C19" t="s">
        <v>44</v>
      </c>
      <c r="D19">
        <v>12</v>
      </c>
      <c r="E19">
        <v>12</v>
      </c>
    </row>
    <row r="20" spans="1:5" x14ac:dyDescent="0.25">
      <c r="A20">
        <v>60</v>
      </c>
      <c r="B20" s="4">
        <v>43281</v>
      </c>
      <c r="C20" t="s">
        <v>45</v>
      </c>
      <c r="D20">
        <v>13</v>
      </c>
      <c r="E20">
        <v>13</v>
      </c>
    </row>
    <row r="21" spans="1:5" x14ac:dyDescent="0.25">
      <c r="A21">
        <v>60</v>
      </c>
      <c r="B21" s="4">
        <v>43281</v>
      </c>
      <c r="C21" t="s">
        <v>44</v>
      </c>
      <c r="D21">
        <v>14</v>
      </c>
      <c r="E21">
        <v>14</v>
      </c>
    </row>
    <row r="22" spans="1:5" x14ac:dyDescent="0.25">
      <c r="A22">
        <v>60</v>
      </c>
      <c r="B22" s="4">
        <v>42916</v>
      </c>
      <c r="C22" t="s">
        <v>43</v>
      </c>
      <c r="D22">
        <v>2017</v>
      </c>
      <c r="E22">
        <v>10</v>
      </c>
    </row>
    <row r="23" spans="1:5" x14ac:dyDescent="0.25">
      <c r="A23">
        <v>60</v>
      </c>
      <c r="B23" s="4">
        <v>42916</v>
      </c>
      <c r="C23" t="s">
        <v>44</v>
      </c>
      <c r="D23">
        <v>12</v>
      </c>
      <c r="E23">
        <v>12</v>
      </c>
    </row>
    <row r="24" spans="1:5" x14ac:dyDescent="0.25">
      <c r="A24">
        <v>60</v>
      </c>
      <c r="B24" s="4">
        <v>42916</v>
      </c>
      <c r="C24" t="s">
        <v>45</v>
      </c>
      <c r="D24">
        <v>13</v>
      </c>
      <c r="E24">
        <v>13</v>
      </c>
    </row>
    <row r="25" spans="1:5" x14ac:dyDescent="0.25">
      <c r="A25">
        <v>60</v>
      </c>
      <c r="B25" s="4">
        <v>42916</v>
      </c>
      <c r="C25" t="s">
        <v>44</v>
      </c>
      <c r="D25">
        <v>14</v>
      </c>
      <c r="E25">
        <v>14</v>
      </c>
    </row>
    <row r="26" spans="1:5" x14ac:dyDescent="0.25">
      <c r="A26">
        <v>60</v>
      </c>
      <c r="B26" s="4">
        <v>42551</v>
      </c>
      <c r="C26" t="s">
        <v>43</v>
      </c>
      <c r="D26">
        <v>2089</v>
      </c>
      <c r="E26">
        <v>2170</v>
      </c>
    </row>
    <row r="27" spans="1:5" x14ac:dyDescent="0.25">
      <c r="A27">
        <v>60</v>
      </c>
      <c r="B27" s="4">
        <v>42551</v>
      </c>
      <c r="C27" t="s">
        <v>44</v>
      </c>
      <c r="D27">
        <v>101</v>
      </c>
      <c r="E27">
        <v>71</v>
      </c>
    </row>
    <row r="28" spans="1:5" x14ac:dyDescent="0.25">
      <c r="A28">
        <v>60</v>
      </c>
      <c r="B28" s="4">
        <v>42551</v>
      </c>
      <c r="C28" t="s">
        <v>45</v>
      </c>
      <c r="D28">
        <v>38</v>
      </c>
      <c r="E28">
        <v>38</v>
      </c>
    </row>
    <row r="29" spans="1:5" x14ac:dyDescent="0.25">
      <c r="A29">
        <v>60</v>
      </c>
      <c r="B29" s="4">
        <v>42551</v>
      </c>
      <c r="C29" t="s">
        <v>44</v>
      </c>
      <c r="D29">
        <v>0</v>
      </c>
      <c r="E29">
        <v>0</v>
      </c>
    </row>
    <row r="30" spans="1:5" x14ac:dyDescent="0.25">
      <c r="A30">
        <v>60</v>
      </c>
      <c r="B30" s="4">
        <v>42185</v>
      </c>
      <c r="C30" t="s">
        <v>43</v>
      </c>
      <c r="D30">
        <v>2015</v>
      </c>
      <c r="E30">
        <v>10</v>
      </c>
    </row>
    <row r="31" spans="1:5" x14ac:dyDescent="0.25">
      <c r="A31">
        <v>60</v>
      </c>
      <c r="B31" s="4">
        <v>42185</v>
      </c>
      <c r="C31" t="s">
        <v>44</v>
      </c>
      <c r="D31">
        <v>12</v>
      </c>
      <c r="E31">
        <v>12</v>
      </c>
    </row>
    <row r="32" spans="1:5" x14ac:dyDescent="0.25">
      <c r="A32">
        <v>60</v>
      </c>
      <c r="B32" s="4">
        <v>42185</v>
      </c>
      <c r="C32" t="s">
        <v>45</v>
      </c>
      <c r="D32">
        <v>13</v>
      </c>
      <c r="E32">
        <v>13</v>
      </c>
    </row>
    <row r="33" spans="1:5" x14ac:dyDescent="0.25">
      <c r="A33">
        <v>60</v>
      </c>
      <c r="B33" s="4">
        <v>42185</v>
      </c>
      <c r="C33" t="s">
        <v>44</v>
      </c>
      <c r="D33">
        <v>14</v>
      </c>
      <c r="E33">
        <v>14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Normal="100" workbookViewId="0">
      <selection activeCell="B1" sqref="B1"/>
    </sheetView>
  </sheetViews>
  <sheetFormatPr baseColWidth="10" defaultColWidth="10.5703125" defaultRowHeight="15" x14ac:dyDescent="0.25"/>
  <sheetData>
    <row r="1" spans="1:5" x14ac:dyDescent="0.25">
      <c r="A1" t="s">
        <v>0</v>
      </c>
      <c r="B1" t="s">
        <v>39</v>
      </c>
      <c r="C1" t="s">
        <v>46</v>
      </c>
      <c r="D1" t="s">
        <v>47</v>
      </c>
      <c r="E1" t="s">
        <v>48</v>
      </c>
    </row>
    <row r="2" spans="1:5" x14ac:dyDescent="0.25">
      <c r="A2">
        <v>60</v>
      </c>
      <c r="B2" s="4">
        <v>44742</v>
      </c>
      <c r="C2" t="s">
        <v>49</v>
      </c>
      <c r="D2">
        <v>164</v>
      </c>
      <c r="E2">
        <v>140</v>
      </c>
    </row>
    <row r="3" spans="1:5" x14ac:dyDescent="0.25">
      <c r="A3">
        <v>60</v>
      </c>
      <c r="B3" s="4">
        <v>44742</v>
      </c>
      <c r="C3" t="s">
        <v>50</v>
      </c>
      <c r="D3">
        <v>183</v>
      </c>
      <c r="E3">
        <v>139</v>
      </c>
    </row>
    <row r="4" spans="1:5" x14ac:dyDescent="0.25">
      <c r="A4">
        <v>60</v>
      </c>
      <c r="B4" s="4">
        <v>44742</v>
      </c>
      <c r="C4" t="s">
        <v>51</v>
      </c>
      <c r="D4">
        <v>225</v>
      </c>
      <c r="E4">
        <v>180</v>
      </c>
    </row>
    <row r="5" spans="1:5" x14ac:dyDescent="0.25">
      <c r="A5">
        <v>60</v>
      </c>
      <c r="B5" s="4">
        <v>44742</v>
      </c>
      <c r="C5" t="s">
        <v>52</v>
      </c>
      <c r="D5">
        <v>243</v>
      </c>
      <c r="E5">
        <v>220</v>
      </c>
    </row>
    <row r="6" spans="1:5" x14ac:dyDescent="0.25">
      <c r="A6">
        <v>60</v>
      </c>
      <c r="B6" s="4">
        <v>44742</v>
      </c>
      <c r="C6" t="s">
        <v>53</v>
      </c>
      <c r="D6">
        <v>209</v>
      </c>
      <c r="E6">
        <v>209</v>
      </c>
    </row>
    <row r="7" spans="1:5" x14ac:dyDescent="0.25">
      <c r="A7">
        <v>60</v>
      </c>
      <c r="B7" s="4">
        <v>44742</v>
      </c>
      <c r="C7" t="s">
        <v>54</v>
      </c>
      <c r="D7">
        <v>370</v>
      </c>
      <c r="E7">
        <v>375</v>
      </c>
    </row>
    <row r="8" spans="1:5" x14ac:dyDescent="0.25">
      <c r="A8">
        <v>60</v>
      </c>
      <c r="B8" s="4">
        <v>44742</v>
      </c>
      <c r="C8" t="s">
        <v>55</v>
      </c>
      <c r="D8">
        <v>295</v>
      </c>
      <c r="E8">
        <v>312</v>
      </c>
    </row>
    <row r="9" spans="1:5" x14ac:dyDescent="0.25">
      <c r="A9">
        <v>60</v>
      </c>
      <c r="B9" s="4">
        <v>44742</v>
      </c>
      <c r="C9" t="s">
        <v>56</v>
      </c>
      <c r="D9">
        <v>199</v>
      </c>
      <c r="E9">
        <v>212</v>
      </c>
    </row>
    <row r="10" spans="1:5" x14ac:dyDescent="0.25">
      <c r="A10">
        <v>60</v>
      </c>
      <c r="B10" s="4">
        <v>44742</v>
      </c>
      <c r="C10" t="s">
        <v>57</v>
      </c>
      <c r="D10">
        <v>133</v>
      </c>
      <c r="E10">
        <v>244</v>
      </c>
    </row>
    <row r="11" spans="1:5" x14ac:dyDescent="0.25">
      <c r="A11">
        <v>60</v>
      </c>
      <c r="B11" s="4">
        <v>44742</v>
      </c>
      <c r="C11" t="s">
        <v>58</v>
      </c>
      <c r="D11">
        <v>20</v>
      </c>
      <c r="E11">
        <v>57</v>
      </c>
    </row>
    <row r="12" spans="1:5" x14ac:dyDescent="0.25">
      <c r="A12">
        <v>60</v>
      </c>
      <c r="B12" s="4">
        <v>44742</v>
      </c>
      <c r="C12" t="s">
        <v>59</v>
      </c>
      <c r="D12">
        <v>1</v>
      </c>
      <c r="E12">
        <v>1</v>
      </c>
    </row>
    <row r="13" spans="1:5" x14ac:dyDescent="0.25">
      <c r="A13">
        <v>60</v>
      </c>
      <c r="B13" s="4">
        <v>44377</v>
      </c>
      <c r="C13" t="s">
        <v>49</v>
      </c>
      <c r="D13">
        <v>162</v>
      </c>
      <c r="E13">
        <v>134</v>
      </c>
    </row>
    <row r="14" spans="1:5" x14ac:dyDescent="0.25">
      <c r="A14">
        <v>60</v>
      </c>
      <c r="B14" s="4">
        <v>44377</v>
      </c>
      <c r="C14" t="s">
        <v>50</v>
      </c>
      <c r="D14">
        <v>184</v>
      </c>
      <c r="E14">
        <v>147</v>
      </c>
    </row>
    <row r="15" spans="1:5" x14ac:dyDescent="0.25">
      <c r="A15">
        <v>60</v>
      </c>
      <c r="B15" s="4">
        <v>44377</v>
      </c>
      <c r="C15" t="s">
        <v>51</v>
      </c>
      <c r="D15">
        <v>243</v>
      </c>
      <c r="E15">
        <v>188</v>
      </c>
    </row>
    <row r="16" spans="1:5" x14ac:dyDescent="0.25">
      <c r="A16">
        <v>60</v>
      </c>
      <c r="B16" s="4">
        <v>44377</v>
      </c>
      <c r="C16" t="s">
        <v>52</v>
      </c>
      <c r="D16">
        <v>237</v>
      </c>
      <c r="E16">
        <v>222</v>
      </c>
    </row>
    <row r="17" spans="1:5" x14ac:dyDescent="0.25">
      <c r="A17">
        <v>60</v>
      </c>
      <c r="B17" s="4">
        <v>44377</v>
      </c>
      <c r="C17" t="s">
        <v>53</v>
      </c>
      <c r="D17">
        <v>206</v>
      </c>
      <c r="E17">
        <v>222</v>
      </c>
    </row>
    <row r="18" spans="1:5" x14ac:dyDescent="0.25">
      <c r="A18">
        <v>60</v>
      </c>
      <c r="B18" s="4">
        <v>44377</v>
      </c>
      <c r="C18" t="s">
        <v>54</v>
      </c>
      <c r="D18">
        <v>384</v>
      </c>
      <c r="E18">
        <v>375</v>
      </c>
    </row>
    <row r="19" spans="1:5" x14ac:dyDescent="0.25">
      <c r="A19">
        <v>60</v>
      </c>
      <c r="B19" s="4">
        <v>44377</v>
      </c>
      <c r="C19" t="s">
        <v>55</v>
      </c>
      <c r="D19">
        <v>291</v>
      </c>
      <c r="E19">
        <v>300</v>
      </c>
    </row>
    <row r="20" spans="1:5" x14ac:dyDescent="0.25">
      <c r="A20">
        <v>60</v>
      </c>
      <c r="B20" s="4">
        <v>44377</v>
      </c>
      <c r="C20" t="s">
        <v>56</v>
      </c>
      <c r="D20">
        <v>196</v>
      </c>
      <c r="E20">
        <v>224</v>
      </c>
    </row>
    <row r="21" spans="1:5" x14ac:dyDescent="0.25">
      <c r="A21">
        <v>60</v>
      </c>
      <c r="B21" s="4">
        <v>44377</v>
      </c>
      <c r="C21" t="s">
        <v>57</v>
      </c>
      <c r="D21">
        <v>125</v>
      </c>
      <c r="E21">
        <v>242</v>
      </c>
    </row>
    <row r="22" spans="1:5" x14ac:dyDescent="0.25">
      <c r="A22">
        <v>60</v>
      </c>
      <c r="B22" s="4">
        <v>44377</v>
      </c>
      <c r="C22" t="s">
        <v>58</v>
      </c>
      <c r="D22">
        <v>25</v>
      </c>
      <c r="E22">
        <v>52</v>
      </c>
    </row>
    <row r="23" spans="1:5" x14ac:dyDescent="0.25">
      <c r="A23">
        <v>60</v>
      </c>
      <c r="B23" s="4">
        <v>44377</v>
      </c>
      <c r="C23" t="s">
        <v>59</v>
      </c>
      <c r="D23">
        <v>1</v>
      </c>
      <c r="E23">
        <v>2</v>
      </c>
    </row>
    <row r="24" spans="1:5" x14ac:dyDescent="0.25">
      <c r="A24">
        <v>60</v>
      </c>
      <c r="B24" s="4">
        <v>44012</v>
      </c>
      <c r="C24" t="s">
        <v>49</v>
      </c>
    </row>
    <row r="25" spans="1:5" x14ac:dyDescent="0.25">
      <c r="A25">
        <v>60</v>
      </c>
      <c r="B25" s="4">
        <v>44012</v>
      </c>
      <c r="C25" t="s">
        <v>50</v>
      </c>
    </row>
    <row r="26" spans="1:5" x14ac:dyDescent="0.25">
      <c r="A26">
        <v>60</v>
      </c>
      <c r="B26" s="4">
        <v>44012</v>
      </c>
      <c r="C26" t="s">
        <v>51</v>
      </c>
    </row>
    <row r="27" spans="1:5" x14ac:dyDescent="0.25">
      <c r="A27">
        <v>60</v>
      </c>
      <c r="B27" s="4">
        <v>44012</v>
      </c>
      <c r="C27" t="s">
        <v>52</v>
      </c>
    </row>
    <row r="28" spans="1:5" x14ac:dyDescent="0.25">
      <c r="A28">
        <v>60</v>
      </c>
      <c r="B28" s="4">
        <v>44012</v>
      </c>
      <c r="C28" t="s">
        <v>53</v>
      </c>
    </row>
    <row r="29" spans="1:5" x14ac:dyDescent="0.25">
      <c r="A29">
        <v>60</v>
      </c>
      <c r="B29" s="4">
        <v>44012</v>
      </c>
      <c r="C29" t="s">
        <v>54</v>
      </c>
    </row>
    <row r="30" spans="1:5" x14ac:dyDescent="0.25">
      <c r="A30">
        <v>60</v>
      </c>
      <c r="B30" s="4">
        <v>44012</v>
      </c>
      <c r="C30" t="s">
        <v>55</v>
      </c>
    </row>
    <row r="31" spans="1:5" x14ac:dyDescent="0.25">
      <c r="A31">
        <v>60</v>
      </c>
      <c r="B31" s="4">
        <v>44012</v>
      </c>
      <c r="C31" t="s">
        <v>56</v>
      </c>
    </row>
    <row r="32" spans="1:5" x14ac:dyDescent="0.25">
      <c r="A32">
        <v>60</v>
      </c>
      <c r="B32" s="4">
        <v>44012</v>
      </c>
      <c r="C32" t="s">
        <v>57</v>
      </c>
    </row>
    <row r="33" spans="1:3" x14ac:dyDescent="0.25">
      <c r="A33">
        <v>60</v>
      </c>
      <c r="B33" s="4">
        <v>44012</v>
      </c>
      <c r="C33" t="s">
        <v>58</v>
      </c>
    </row>
    <row r="34" spans="1:3" x14ac:dyDescent="0.25">
      <c r="A34">
        <v>60</v>
      </c>
      <c r="B34" s="4">
        <v>44012</v>
      </c>
      <c r="C34" t="s">
        <v>59</v>
      </c>
    </row>
    <row r="35" spans="1:3" x14ac:dyDescent="0.25">
      <c r="A35">
        <v>60</v>
      </c>
      <c r="B35" s="4">
        <v>43646</v>
      </c>
      <c r="C35" t="s">
        <v>49</v>
      </c>
    </row>
    <row r="36" spans="1:3" x14ac:dyDescent="0.25">
      <c r="A36">
        <v>60</v>
      </c>
      <c r="B36" s="4">
        <v>43646</v>
      </c>
      <c r="C36" t="s">
        <v>50</v>
      </c>
    </row>
    <row r="37" spans="1:3" x14ac:dyDescent="0.25">
      <c r="A37">
        <v>60</v>
      </c>
      <c r="B37" s="4">
        <v>43646</v>
      </c>
      <c r="C37" t="s">
        <v>51</v>
      </c>
    </row>
    <row r="38" spans="1:3" x14ac:dyDescent="0.25">
      <c r="A38">
        <v>60</v>
      </c>
      <c r="B38" s="4">
        <v>43646</v>
      </c>
      <c r="C38" t="s">
        <v>52</v>
      </c>
    </row>
    <row r="39" spans="1:3" x14ac:dyDescent="0.25">
      <c r="A39">
        <v>60</v>
      </c>
      <c r="B39" s="4">
        <v>43646</v>
      </c>
      <c r="C39" t="s">
        <v>53</v>
      </c>
    </row>
    <row r="40" spans="1:3" x14ac:dyDescent="0.25">
      <c r="A40">
        <v>60</v>
      </c>
      <c r="B40" s="4">
        <v>43646</v>
      </c>
      <c r="C40" t="s">
        <v>54</v>
      </c>
    </row>
    <row r="41" spans="1:3" x14ac:dyDescent="0.25">
      <c r="A41">
        <v>60</v>
      </c>
      <c r="B41" s="4">
        <v>43646</v>
      </c>
      <c r="C41" t="s">
        <v>55</v>
      </c>
    </row>
    <row r="42" spans="1:3" x14ac:dyDescent="0.25">
      <c r="A42">
        <v>60</v>
      </c>
      <c r="B42" s="4">
        <v>43646</v>
      </c>
      <c r="C42" t="s">
        <v>56</v>
      </c>
    </row>
    <row r="43" spans="1:3" x14ac:dyDescent="0.25">
      <c r="A43">
        <v>60</v>
      </c>
      <c r="B43" s="4">
        <v>43646</v>
      </c>
      <c r="C43" t="s">
        <v>57</v>
      </c>
    </row>
    <row r="44" spans="1:3" x14ac:dyDescent="0.25">
      <c r="A44">
        <v>60</v>
      </c>
      <c r="B44" s="4">
        <v>43646</v>
      </c>
      <c r="C44" t="s">
        <v>58</v>
      </c>
    </row>
    <row r="45" spans="1:3" x14ac:dyDescent="0.25">
      <c r="A45">
        <v>60</v>
      </c>
      <c r="B45" s="4">
        <v>43646</v>
      </c>
      <c r="C45" t="s">
        <v>59</v>
      </c>
    </row>
    <row r="46" spans="1:3" x14ac:dyDescent="0.25">
      <c r="A46">
        <v>60</v>
      </c>
      <c r="B46" s="4">
        <v>43281</v>
      </c>
      <c r="C46" t="s">
        <v>49</v>
      </c>
    </row>
    <row r="47" spans="1:3" x14ac:dyDescent="0.25">
      <c r="A47">
        <v>60</v>
      </c>
      <c r="B47" s="4">
        <v>43281</v>
      </c>
      <c r="C47" t="s">
        <v>50</v>
      </c>
    </row>
    <row r="48" spans="1:3" x14ac:dyDescent="0.25">
      <c r="A48">
        <v>60</v>
      </c>
      <c r="B48" s="4">
        <v>43281</v>
      </c>
      <c r="C48" t="s">
        <v>51</v>
      </c>
    </row>
    <row r="49" spans="1:3" x14ac:dyDescent="0.25">
      <c r="A49">
        <v>60</v>
      </c>
      <c r="B49" s="4">
        <v>43281</v>
      </c>
      <c r="C49" t="s">
        <v>52</v>
      </c>
    </row>
    <row r="50" spans="1:3" x14ac:dyDescent="0.25">
      <c r="A50">
        <v>60</v>
      </c>
      <c r="B50" s="4">
        <v>43281</v>
      </c>
      <c r="C50" t="s">
        <v>53</v>
      </c>
    </row>
    <row r="51" spans="1:3" x14ac:dyDescent="0.25">
      <c r="A51">
        <v>60</v>
      </c>
      <c r="B51" s="4">
        <v>43281</v>
      </c>
      <c r="C51" t="s">
        <v>54</v>
      </c>
    </row>
    <row r="52" spans="1:3" x14ac:dyDescent="0.25">
      <c r="A52">
        <v>60</v>
      </c>
      <c r="B52" s="4">
        <v>43281</v>
      </c>
      <c r="C52" t="s">
        <v>55</v>
      </c>
    </row>
    <row r="53" spans="1:3" x14ac:dyDescent="0.25">
      <c r="A53">
        <v>60</v>
      </c>
      <c r="B53" s="4">
        <v>43281</v>
      </c>
      <c r="C53" t="s">
        <v>56</v>
      </c>
    </row>
    <row r="54" spans="1:3" x14ac:dyDescent="0.25">
      <c r="A54">
        <v>60</v>
      </c>
      <c r="B54" s="4">
        <v>43281</v>
      </c>
      <c r="C54" t="s">
        <v>57</v>
      </c>
    </row>
    <row r="55" spans="1:3" x14ac:dyDescent="0.25">
      <c r="A55">
        <v>60</v>
      </c>
      <c r="B55" s="4">
        <v>43281</v>
      </c>
      <c r="C55" t="s">
        <v>58</v>
      </c>
    </row>
    <row r="56" spans="1:3" x14ac:dyDescent="0.25">
      <c r="A56">
        <v>60</v>
      </c>
      <c r="B56" s="4">
        <v>43281</v>
      </c>
      <c r="C56" t="s">
        <v>59</v>
      </c>
    </row>
    <row r="57" spans="1:3" x14ac:dyDescent="0.25">
      <c r="A57">
        <v>60</v>
      </c>
      <c r="B57" s="4">
        <v>42916</v>
      </c>
      <c r="C57" t="s">
        <v>49</v>
      </c>
    </row>
    <row r="58" spans="1:3" x14ac:dyDescent="0.25">
      <c r="A58">
        <v>60</v>
      </c>
      <c r="B58" s="4">
        <v>42916</v>
      </c>
      <c r="C58" t="s">
        <v>50</v>
      </c>
    </row>
    <row r="59" spans="1:3" x14ac:dyDescent="0.25">
      <c r="A59">
        <v>60</v>
      </c>
      <c r="B59" s="4">
        <v>42916</v>
      </c>
      <c r="C59" t="s">
        <v>51</v>
      </c>
    </row>
    <row r="60" spans="1:3" x14ac:dyDescent="0.25">
      <c r="A60">
        <v>60</v>
      </c>
      <c r="B60" s="4">
        <v>42916</v>
      </c>
      <c r="C60" t="s">
        <v>52</v>
      </c>
    </row>
    <row r="61" spans="1:3" x14ac:dyDescent="0.25">
      <c r="A61">
        <v>60</v>
      </c>
      <c r="B61" s="4">
        <v>42916</v>
      </c>
      <c r="C61" t="s">
        <v>53</v>
      </c>
    </row>
    <row r="62" spans="1:3" x14ac:dyDescent="0.25">
      <c r="A62">
        <v>60</v>
      </c>
      <c r="B62" s="4">
        <v>42916</v>
      </c>
      <c r="C62" t="s">
        <v>54</v>
      </c>
    </row>
    <row r="63" spans="1:3" x14ac:dyDescent="0.25">
      <c r="A63">
        <v>60</v>
      </c>
      <c r="B63" s="4">
        <v>42916</v>
      </c>
      <c r="C63" t="s">
        <v>55</v>
      </c>
    </row>
    <row r="64" spans="1:3" x14ac:dyDescent="0.25">
      <c r="A64">
        <v>60</v>
      </c>
      <c r="B64" s="4">
        <v>42916</v>
      </c>
      <c r="C64" t="s">
        <v>56</v>
      </c>
    </row>
    <row r="65" spans="1:5" x14ac:dyDescent="0.25">
      <c r="A65">
        <v>60</v>
      </c>
      <c r="B65" s="4">
        <v>42916</v>
      </c>
      <c r="C65" t="s">
        <v>57</v>
      </c>
    </row>
    <row r="66" spans="1:5" x14ac:dyDescent="0.25">
      <c r="A66">
        <v>60</v>
      </c>
      <c r="B66" s="4">
        <v>42916</v>
      </c>
      <c r="C66" t="s">
        <v>58</v>
      </c>
    </row>
    <row r="67" spans="1:5" x14ac:dyDescent="0.25">
      <c r="A67">
        <v>60</v>
      </c>
      <c r="B67" s="4">
        <v>42916</v>
      </c>
      <c r="C67" t="s">
        <v>59</v>
      </c>
    </row>
    <row r="68" spans="1:5" x14ac:dyDescent="0.25">
      <c r="A68">
        <v>60</v>
      </c>
      <c r="B68" s="4">
        <v>42551</v>
      </c>
      <c r="C68" t="s">
        <v>49</v>
      </c>
      <c r="D68">
        <v>147</v>
      </c>
      <c r="E68">
        <v>131</v>
      </c>
    </row>
    <row r="69" spans="1:5" x14ac:dyDescent="0.25">
      <c r="A69">
        <v>60</v>
      </c>
      <c r="B69" s="4">
        <v>42551</v>
      </c>
      <c r="C69" t="s">
        <v>50</v>
      </c>
      <c r="D69">
        <v>203</v>
      </c>
      <c r="E69">
        <v>206</v>
      </c>
    </row>
    <row r="70" spans="1:5" x14ac:dyDescent="0.25">
      <c r="A70">
        <v>60</v>
      </c>
      <c r="B70" s="4">
        <v>42551</v>
      </c>
      <c r="C70" t="s">
        <v>51</v>
      </c>
      <c r="D70">
        <v>274</v>
      </c>
      <c r="E70">
        <v>204</v>
      </c>
    </row>
    <row r="71" spans="1:5" x14ac:dyDescent="0.25">
      <c r="A71">
        <v>60</v>
      </c>
      <c r="B71" s="4">
        <v>42551</v>
      </c>
      <c r="C71" t="s">
        <v>52</v>
      </c>
      <c r="D71">
        <v>208</v>
      </c>
      <c r="E71">
        <v>192</v>
      </c>
    </row>
    <row r="72" spans="1:5" x14ac:dyDescent="0.25">
      <c r="A72">
        <v>60</v>
      </c>
      <c r="B72" s="4">
        <v>42551</v>
      </c>
      <c r="C72" t="s">
        <v>53</v>
      </c>
      <c r="D72">
        <v>286</v>
      </c>
      <c r="E72">
        <v>283</v>
      </c>
    </row>
    <row r="73" spans="1:5" x14ac:dyDescent="0.25">
      <c r="A73">
        <v>60</v>
      </c>
      <c r="B73" s="4">
        <v>42551</v>
      </c>
      <c r="C73" t="s">
        <v>54</v>
      </c>
      <c r="D73">
        <v>370</v>
      </c>
      <c r="E73">
        <v>370</v>
      </c>
    </row>
    <row r="74" spans="1:5" x14ac:dyDescent="0.25">
      <c r="A74">
        <v>60</v>
      </c>
      <c r="B74" s="4">
        <v>42551</v>
      </c>
      <c r="C74" t="s">
        <v>55</v>
      </c>
      <c r="D74">
        <v>280</v>
      </c>
      <c r="E74">
        <v>263</v>
      </c>
    </row>
    <row r="75" spans="1:5" x14ac:dyDescent="0.25">
      <c r="A75">
        <v>60</v>
      </c>
      <c r="B75" s="4">
        <v>42551</v>
      </c>
      <c r="C75" t="s">
        <v>56</v>
      </c>
      <c r="D75">
        <v>207</v>
      </c>
      <c r="E75">
        <v>269</v>
      </c>
    </row>
    <row r="76" spans="1:5" x14ac:dyDescent="0.25">
      <c r="A76">
        <v>60</v>
      </c>
      <c r="B76" s="4">
        <v>42551</v>
      </c>
      <c r="C76" t="s">
        <v>57</v>
      </c>
      <c r="D76">
        <v>99</v>
      </c>
      <c r="E76">
        <v>209</v>
      </c>
    </row>
    <row r="77" spans="1:5" x14ac:dyDescent="0.25">
      <c r="A77">
        <v>60</v>
      </c>
      <c r="B77" s="4">
        <v>42551</v>
      </c>
      <c r="C77" t="s">
        <v>58</v>
      </c>
      <c r="D77">
        <v>15</v>
      </c>
      <c r="E77">
        <v>43</v>
      </c>
    </row>
    <row r="78" spans="1:5" x14ac:dyDescent="0.25">
      <c r="A78">
        <v>60</v>
      </c>
      <c r="B78" s="4">
        <v>42551</v>
      </c>
      <c r="C78" t="s">
        <v>59</v>
      </c>
      <c r="D78">
        <v>0</v>
      </c>
      <c r="E78">
        <v>0</v>
      </c>
    </row>
    <row r="79" spans="1:5" x14ac:dyDescent="0.25">
      <c r="A79">
        <v>60</v>
      </c>
      <c r="B79" s="4">
        <v>42185</v>
      </c>
      <c r="C79" t="s">
        <v>49</v>
      </c>
    </row>
    <row r="80" spans="1:5" x14ac:dyDescent="0.25">
      <c r="A80">
        <v>60</v>
      </c>
      <c r="B80" s="4">
        <v>42185</v>
      </c>
      <c r="C80" t="s">
        <v>50</v>
      </c>
    </row>
    <row r="81" spans="1:3" x14ac:dyDescent="0.25">
      <c r="A81">
        <v>60</v>
      </c>
      <c r="B81" s="4">
        <v>42185</v>
      </c>
      <c r="C81" t="s">
        <v>51</v>
      </c>
    </row>
    <row r="82" spans="1:3" x14ac:dyDescent="0.25">
      <c r="A82">
        <v>60</v>
      </c>
      <c r="B82" s="4">
        <v>42185</v>
      </c>
      <c r="C82" t="s">
        <v>52</v>
      </c>
    </row>
    <row r="83" spans="1:3" x14ac:dyDescent="0.25">
      <c r="A83">
        <v>60</v>
      </c>
      <c r="B83" s="4">
        <v>42185</v>
      </c>
      <c r="C83" t="s">
        <v>53</v>
      </c>
    </row>
    <row r="84" spans="1:3" x14ac:dyDescent="0.25">
      <c r="A84">
        <v>60</v>
      </c>
      <c r="B84" s="4">
        <v>42185</v>
      </c>
      <c r="C84" t="s">
        <v>54</v>
      </c>
    </row>
    <row r="85" spans="1:3" x14ac:dyDescent="0.25">
      <c r="A85">
        <v>60</v>
      </c>
      <c r="B85" s="4">
        <v>42185</v>
      </c>
      <c r="C85" t="s">
        <v>55</v>
      </c>
    </row>
    <row r="86" spans="1:3" x14ac:dyDescent="0.25">
      <c r="A86">
        <v>60</v>
      </c>
      <c r="B86" s="4">
        <v>42185</v>
      </c>
      <c r="C86" t="s">
        <v>56</v>
      </c>
    </row>
    <row r="87" spans="1:3" x14ac:dyDescent="0.25">
      <c r="A87">
        <v>60</v>
      </c>
      <c r="B87" s="4">
        <v>42185</v>
      </c>
      <c r="C87" t="s">
        <v>57</v>
      </c>
    </row>
    <row r="88" spans="1:3" x14ac:dyDescent="0.25">
      <c r="A88">
        <v>60</v>
      </c>
      <c r="B88" s="4">
        <v>42185</v>
      </c>
      <c r="C88" t="s">
        <v>58</v>
      </c>
    </row>
    <row r="89" spans="1:3" x14ac:dyDescent="0.25">
      <c r="A89">
        <v>60</v>
      </c>
      <c r="B89" s="4">
        <v>42185</v>
      </c>
      <c r="C89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C2" sqref="C2"/>
    </sheetView>
  </sheetViews>
  <sheetFormatPr baseColWidth="10" defaultColWidth="10.5703125" defaultRowHeight="15" x14ac:dyDescent="0.25"/>
  <cols>
    <col min="1" max="1" width="24.42578125" customWidth="1"/>
    <col min="2" max="2" width="6.5703125" customWidth="1"/>
    <col min="3" max="3" width="12.140625" customWidth="1"/>
    <col min="4" max="4" width="13.5703125" customWidth="1"/>
  </cols>
  <sheetData>
    <row r="1" spans="1:10" x14ac:dyDescent="0.25">
      <c r="A1" s="5" t="s">
        <v>60</v>
      </c>
      <c r="B1" s="5" t="s">
        <v>0</v>
      </c>
      <c r="C1" s="5" t="s">
        <v>39</v>
      </c>
      <c r="D1" s="5" t="s">
        <v>46</v>
      </c>
      <c r="E1" s="5" t="s">
        <v>47</v>
      </c>
      <c r="F1" s="5" t="s">
        <v>61</v>
      </c>
      <c r="G1" s="5" t="s">
        <v>48</v>
      </c>
      <c r="H1" s="5" t="s">
        <v>62</v>
      </c>
      <c r="I1" s="5" t="s">
        <v>63</v>
      </c>
      <c r="J1" s="5" t="s">
        <v>64</v>
      </c>
    </row>
    <row r="2" spans="1:10" x14ac:dyDescent="0.25">
      <c r="A2" s="6" t="s">
        <v>65</v>
      </c>
      <c r="B2" s="7">
        <v>60</v>
      </c>
      <c r="C2" s="8">
        <f t="shared" ref="C2:C33" si="0">DATE(MID(A2,14,4),MID(A2,12,2),MID(A2,10,2))</f>
        <v>40724</v>
      </c>
      <c r="D2" s="7" t="s">
        <v>66</v>
      </c>
      <c r="E2" s="7" t="s">
        <v>67</v>
      </c>
      <c r="F2" s="7" t="s">
        <v>68</v>
      </c>
      <c r="G2" s="7" t="s">
        <v>69</v>
      </c>
      <c r="H2" s="7" t="s">
        <v>70</v>
      </c>
      <c r="I2" s="7" t="s">
        <v>71</v>
      </c>
      <c r="J2" s="7" t="s">
        <v>72</v>
      </c>
    </row>
    <row r="3" spans="1:10" x14ac:dyDescent="0.25">
      <c r="A3" s="9" t="s">
        <v>65</v>
      </c>
      <c r="B3" s="7">
        <v>60</v>
      </c>
      <c r="C3" s="8">
        <f t="shared" si="0"/>
        <v>40724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</row>
    <row r="4" spans="1:10" x14ac:dyDescent="0.25">
      <c r="A4" s="6" t="s">
        <v>65</v>
      </c>
      <c r="B4" s="7">
        <v>60</v>
      </c>
      <c r="C4" s="8">
        <f t="shared" si="0"/>
        <v>40724</v>
      </c>
      <c r="D4" s="7" t="s">
        <v>80</v>
      </c>
      <c r="E4" s="7" t="s">
        <v>81</v>
      </c>
      <c r="F4" s="7" t="s">
        <v>82</v>
      </c>
      <c r="G4" s="7" t="s">
        <v>83</v>
      </c>
      <c r="H4" s="7" t="s">
        <v>84</v>
      </c>
      <c r="I4" s="7" t="s">
        <v>85</v>
      </c>
      <c r="J4" s="7" t="s">
        <v>86</v>
      </c>
    </row>
    <row r="5" spans="1:10" x14ac:dyDescent="0.25">
      <c r="A5" s="9" t="s">
        <v>65</v>
      </c>
      <c r="B5" s="7">
        <v>60</v>
      </c>
      <c r="C5" s="8">
        <f t="shared" si="0"/>
        <v>40724</v>
      </c>
      <c r="D5" s="10" t="s">
        <v>87</v>
      </c>
      <c r="E5" s="10" t="s">
        <v>88</v>
      </c>
      <c r="F5" s="10" t="s">
        <v>89</v>
      </c>
      <c r="G5" s="10" t="s">
        <v>90</v>
      </c>
      <c r="H5" s="10" t="s">
        <v>91</v>
      </c>
      <c r="I5" s="10" t="s">
        <v>92</v>
      </c>
      <c r="J5" s="10" t="s">
        <v>93</v>
      </c>
    </row>
    <row r="6" spans="1:10" x14ac:dyDescent="0.25">
      <c r="A6" s="6" t="s">
        <v>65</v>
      </c>
      <c r="B6" s="7">
        <v>60</v>
      </c>
      <c r="C6" s="8">
        <f t="shared" si="0"/>
        <v>40724</v>
      </c>
      <c r="D6" s="7" t="s">
        <v>94</v>
      </c>
      <c r="E6" s="7" t="s">
        <v>95</v>
      </c>
      <c r="F6" s="7" t="s">
        <v>96</v>
      </c>
      <c r="G6" s="7" t="s">
        <v>97</v>
      </c>
      <c r="H6" s="7" t="s">
        <v>98</v>
      </c>
      <c r="I6" s="7" t="s">
        <v>99</v>
      </c>
      <c r="J6" s="7" t="s">
        <v>100</v>
      </c>
    </row>
    <row r="7" spans="1:10" x14ac:dyDescent="0.25">
      <c r="A7" s="6" t="s">
        <v>101</v>
      </c>
      <c r="B7" s="7">
        <v>60</v>
      </c>
      <c r="C7" s="8">
        <f t="shared" si="0"/>
        <v>41090</v>
      </c>
      <c r="D7" s="7" t="s">
        <v>66</v>
      </c>
      <c r="E7" s="7" t="s">
        <v>102</v>
      </c>
      <c r="F7" s="7" t="s">
        <v>103</v>
      </c>
      <c r="G7" s="7" t="s">
        <v>104</v>
      </c>
      <c r="H7" s="7" t="s">
        <v>105</v>
      </c>
      <c r="I7" s="7" t="s">
        <v>106</v>
      </c>
      <c r="J7" s="7" t="s">
        <v>107</v>
      </c>
    </row>
    <row r="8" spans="1:10" x14ac:dyDescent="0.25">
      <c r="A8" s="9" t="s">
        <v>101</v>
      </c>
      <c r="B8" s="7">
        <v>60</v>
      </c>
      <c r="C8" s="8">
        <f t="shared" si="0"/>
        <v>41090</v>
      </c>
      <c r="D8" s="10" t="s">
        <v>73</v>
      </c>
      <c r="E8" s="10" t="s">
        <v>108</v>
      </c>
      <c r="F8" s="10" t="s">
        <v>109</v>
      </c>
      <c r="G8" s="10" t="s">
        <v>110</v>
      </c>
      <c r="H8" s="10" t="s">
        <v>111</v>
      </c>
      <c r="I8" s="10" t="s">
        <v>78</v>
      </c>
      <c r="J8" s="10" t="s">
        <v>112</v>
      </c>
    </row>
    <row r="9" spans="1:10" x14ac:dyDescent="0.25">
      <c r="A9" s="6" t="s">
        <v>101</v>
      </c>
      <c r="B9" s="7">
        <v>60</v>
      </c>
      <c r="C9" s="8">
        <f t="shared" si="0"/>
        <v>41090</v>
      </c>
      <c r="D9" s="7" t="s">
        <v>80</v>
      </c>
      <c r="E9" s="7" t="s">
        <v>113</v>
      </c>
      <c r="F9" s="7" t="s">
        <v>114</v>
      </c>
      <c r="G9" s="7" t="s">
        <v>115</v>
      </c>
      <c r="H9" s="7" t="s">
        <v>116</v>
      </c>
      <c r="I9" s="7" t="s">
        <v>117</v>
      </c>
      <c r="J9" s="7" t="s">
        <v>118</v>
      </c>
    </row>
    <row r="10" spans="1:10" x14ac:dyDescent="0.25">
      <c r="A10" s="9" t="s">
        <v>101</v>
      </c>
      <c r="B10" s="7">
        <v>60</v>
      </c>
      <c r="C10" s="8">
        <f t="shared" si="0"/>
        <v>41090</v>
      </c>
      <c r="D10" s="10" t="s">
        <v>87</v>
      </c>
      <c r="E10" s="10" t="s">
        <v>119</v>
      </c>
      <c r="F10" s="10" t="s">
        <v>120</v>
      </c>
      <c r="G10" s="10" t="s">
        <v>121</v>
      </c>
      <c r="H10" s="10" t="s">
        <v>122</v>
      </c>
      <c r="I10" s="10" t="s">
        <v>123</v>
      </c>
      <c r="J10" s="10" t="s">
        <v>124</v>
      </c>
    </row>
    <row r="11" spans="1:10" x14ac:dyDescent="0.25">
      <c r="A11" s="6" t="s">
        <v>101</v>
      </c>
      <c r="B11" s="7">
        <v>60</v>
      </c>
      <c r="C11" s="8">
        <f t="shared" si="0"/>
        <v>41090</v>
      </c>
      <c r="D11" s="7" t="s">
        <v>94</v>
      </c>
      <c r="E11" s="7" t="s">
        <v>95</v>
      </c>
      <c r="F11" s="7" t="s">
        <v>125</v>
      </c>
      <c r="G11" s="7" t="s">
        <v>106</v>
      </c>
      <c r="H11" s="7" t="s">
        <v>107</v>
      </c>
      <c r="I11" s="7" t="s">
        <v>126</v>
      </c>
      <c r="J11" s="7" t="s">
        <v>127</v>
      </c>
    </row>
    <row r="12" spans="1:10" x14ac:dyDescent="0.25">
      <c r="A12" s="6" t="s">
        <v>128</v>
      </c>
      <c r="B12" s="7">
        <v>60</v>
      </c>
      <c r="C12" s="8">
        <f t="shared" si="0"/>
        <v>41455</v>
      </c>
      <c r="D12" s="7" t="s">
        <v>66</v>
      </c>
      <c r="E12" s="7" t="s">
        <v>110</v>
      </c>
      <c r="F12" s="7" t="s">
        <v>129</v>
      </c>
      <c r="G12" s="7" t="s">
        <v>130</v>
      </c>
      <c r="H12" s="7" t="s">
        <v>131</v>
      </c>
      <c r="I12" s="7" t="s">
        <v>97</v>
      </c>
      <c r="J12" s="7" t="s">
        <v>132</v>
      </c>
    </row>
    <row r="13" spans="1:10" x14ac:dyDescent="0.25">
      <c r="A13" s="9" t="s">
        <v>128</v>
      </c>
      <c r="B13" s="7">
        <v>60</v>
      </c>
      <c r="C13" s="8">
        <f t="shared" si="0"/>
        <v>41455</v>
      </c>
      <c r="D13" s="10" t="s">
        <v>73</v>
      </c>
      <c r="E13" s="10" t="s">
        <v>133</v>
      </c>
      <c r="F13" s="10" t="s">
        <v>134</v>
      </c>
      <c r="G13" s="10" t="s">
        <v>135</v>
      </c>
      <c r="H13" s="10" t="s">
        <v>136</v>
      </c>
      <c r="I13" s="10" t="s">
        <v>137</v>
      </c>
      <c r="J13" s="10" t="s">
        <v>138</v>
      </c>
    </row>
    <row r="14" spans="1:10" x14ac:dyDescent="0.25">
      <c r="A14" s="6" t="s">
        <v>128</v>
      </c>
      <c r="B14" s="7">
        <v>60</v>
      </c>
      <c r="C14" s="8">
        <f t="shared" si="0"/>
        <v>41455</v>
      </c>
      <c r="D14" s="7" t="s">
        <v>80</v>
      </c>
      <c r="E14" s="7" t="s">
        <v>139</v>
      </c>
      <c r="F14" s="7" t="s">
        <v>140</v>
      </c>
      <c r="G14" s="7" t="s">
        <v>141</v>
      </c>
      <c r="H14" s="7" t="s">
        <v>142</v>
      </c>
      <c r="I14" s="7" t="s">
        <v>143</v>
      </c>
      <c r="J14" s="7" t="s">
        <v>144</v>
      </c>
    </row>
    <row r="15" spans="1:10" x14ac:dyDescent="0.25">
      <c r="A15" s="9" t="s">
        <v>128</v>
      </c>
      <c r="B15" s="7">
        <v>60</v>
      </c>
      <c r="C15" s="8">
        <f t="shared" si="0"/>
        <v>41455</v>
      </c>
      <c r="D15" s="10" t="s">
        <v>87</v>
      </c>
      <c r="E15" s="10" t="s">
        <v>145</v>
      </c>
      <c r="F15" s="10" t="s">
        <v>146</v>
      </c>
      <c r="G15" s="10" t="s">
        <v>147</v>
      </c>
      <c r="H15" s="10" t="s">
        <v>148</v>
      </c>
      <c r="I15" s="10" t="s">
        <v>149</v>
      </c>
      <c r="J15" s="10" t="s">
        <v>150</v>
      </c>
    </row>
    <row r="16" spans="1:10" x14ac:dyDescent="0.25">
      <c r="A16" s="6" t="s">
        <v>128</v>
      </c>
      <c r="B16" s="7">
        <v>60</v>
      </c>
      <c r="C16" s="8">
        <f t="shared" si="0"/>
        <v>41455</v>
      </c>
      <c r="D16" s="7" t="s">
        <v>94</v>
      </c>
      <c r="E16" s="7" t="s">
        <v>137</v>
      </c>
      <c r="F16" s="7" t="s">
        <v>138</v>
      </c>
      <c r="G16" s="7" t="s">
        <v>151</v>
      </c>
      <c r="H16" s="7" t="s">
        <v>152</v>
      </c>
      <c r="I16" s="7" t="s">
        <v>153</v>
      </c>
      <c r="J16" s="7" t="s">
        <v>154</v>
      </c>
    </row>
    <row r="17" spans="1:10" x14ac:dyDescent="0.25">
      <c r="A17" s="6" t="s">
        <v>155</v>
      </c>
      <c r="B17" s="7">
        <v>60</v>
      </c>
      <c r="C17" s="8">
        <f t="shared" si="0"/>
        <v>41820</v>
      </c>
      <c r="D17" s="7" t="s">
        <v>66</v>
      </c>
      <c r="E17" s="7" t="s">
        <v>156</v>
      </c>
      <c r="F17" s="7" t="s">
        <v>157</v>
      </c>
      <c r="G17" s="7" t="s">
        <v>158</v>
      </c>
      <c r="H17" s="7" t="s">
        <v>159</v>
      </c>
      <c r="I17" s="7" t="s">
        <v>160</v>
      </c>
      <c r="J17" s="7" t="s">
        <v>161</v>
      </c>
    </row>
    <row r="18" spans="1:10" x14ac:dyDescent="0.25">
      <c r="A18" s="9" t="s">
        <v>155</v>
      </c>
      <c r="B18" s="7">
        <v>60</v>
      </c>
      <c r="C18" s="8">
        <f t="shared" si="0"/>
        <v>41820</v>
      </c>
      <c r="D18" s="10" t="s">
        <v>73</v>
      </c>
      <c r="E18" s="10" t="s">
        <v>162</v>
      </c>
      <c r="F18" s="10" t="s">
        <v>163</v>
      </c>
      <c r="G18" s="10" t="s">
        <v>130</v>
      </c>
      <c r="H18" s="10" t="s">
        <v>164</v>
      </c>
      <c r="I18" s="10" t="s">
        <v>165</v>
      </c>
      <c r="J18" s="10" t="s">
        <v>166</v>
      </c>
    </row>
    <row r="19" spans="1:10" x14ac:dyDescent="0.25">
      <c r="A19" s="6" t="s">
        <v>155</v>
      </c>
      <c r="B19" s="7">
        <v>60</v>
      </c>
      <c r="C19" s="8">
        <f t="shared" si="0"/>
        <v>41820</v>
      </c>
      <c r="D19" s="7" t="s">
        <v>80</v>
      </c>
      <c r="E19" s="7" t="s">
        <v>167</v>
      </c>
      <c r="F19" s="7" t="s">
        <v>168</v>
      </c>
      <c r="G19" s="7" t="s">
        <v>169</v>
      </c>
      <c r="H19" s="7" t="s">
        <v>170</v>
      </c>
      <c r="I19" s="7" t="s">
        <v>171</v>
      </c>
      <c r="J19" s="7" t="s">
        <v>172</v>
      </c>
    </row>
    <row r="20" spans="1:10" x14ac:dyDescent="0.25">
      <c r="A20" s="9" t="s">
        <v>155</v>
      </c>
      <c r="B20" s="7">
        <v>60</v>
      </c>
      <c r="C20" s="8">
        <f t="shared" si="0"/>
        <v>41820</v>
      </c>
      <c r="D20" s="10" t="s">
        <v>87</v>
      </c>
      <c r="E20" s="10" t="s">
        <v>173</v>
      </c>
      <c r="F20" s="10" t="s">
        <v>174</v>
      </c>
      <c r="G20" s="10" t="s">
        <v>88</v>
      </c>
      <c r="H20" s="10" t="s">
        <v>175</v>
      </c>
      <c r="I20" s="10" t="s">
        <v>176</v>
      </c>
      <c r="J20" s="10" t="s">
        <v>177</v>
      </c>
    </row>
    <row r="21" spans="1:10" x14ac:dyDescent="0.25">
      <c r="A21" s="6" t="s">
        <v>155</v>
      </c>
      <c r="B21" s="7">
        <v>60</v>
      </c>
      <c r="C21" s="8">
        <f t="shared" si="0"/>
        <v>41820</v>
      </c>
      <c r="D21" s="7" t="s">
        <v>94</v>
      </c>
      <c r="E21" s="7" t="s">
        <v>178</v>
      </c>
      <c r="F21" s="7" t="s">
        <v>179</v>
      </c>
      <c r="G21" s="7" t="s">
        <v>180</v>
      </c>
      <c r="H21" s="7" t="s">
        <v>181</v>
      </c>
      <c r="I21" s="7" t="s">
        <v>126</v>
      </c>
      <c r="J21" s="7" t="s">
        <v>182</v>
      </c>
    </row>
    <row r="22" spans="1:10" x14ac:dyDescent="0.25">
      <c r="A22" s="6" t="s">
        <v>183</v>
      </c>
      <c r="B22" s="7">
        <v>60</v>
      </c>
      <c r="C22" s="8">
        <f t="shared" si="0"/>
        <v>42185</v>
      </c>
      <c r="D22" s="7" t="s">
        <v>66</v>
      </c>
      <c r="E22" s="7" t="s">
        <v>90</v>
      </c>
      <c r="F22" s="7" t="s">
        <v>184</v>
      </c>
      <c r="G22" s="7" t="s">
        <v>185</v>
      </c>
      <c r="H22" s="7" t="s">
        <v>186</v>
      </c>
      <c r="I22" s="7" t="s">
        <v>187</v>
      </c>
      <c r="J22" s="7" t="s">
        <v>188</v>
      </c>
    </row>
    <row r="23" spans="1:10" x14ac:dyDescent="0.25">
      <c r="A23" s="9" t="s">
        <v>183</v>
      </c>
      <c r="B23" s="7">
        <v>60</v>
      </c>
      <c r="C23" s="8">
        <f t="shared" si="0"/>
        <v>42185</v>
      </c>
      <c r="D23" s="10" t="s">
        <v>73</v>
      </c>
      <c r="E23" s="10" t="s">
        <v>185</v>
      </c>
      <c r="F23" s="10" t="s">
        <v>186</v>
      </c>
      <c r="G23" s="10" t="s">
        <v>185</v>
      </c>
      <c r="H23" s="10" t="s">
        <v>186</v>
      </c>
      <c r="I23" s="10" t="s">
        <v>71</v>
      </c>
      <c r="J23" s="10" t="s">
        <v>189</v>
      </c>
    </row>
    <row r="24" spans="1:10" x14ac:dyDescent="0.25">
      <c r="A24" s="6" t="s">
        <v>183</v>
      </c>
      <c r="B24" s="7">
        <v>60</v>
      </c>
      <c r="C24" s="8">
        <f t="shared" si="0"/>
        <v>42185</v>
      </c>
      <c r="D24" s="7" t="s">
        <v>80</v>
      </c>
      <c r="E24" s="7" t="s">
        <v>190</v>
      </c>
      <c r="F24" s="7" t="s">
        <v>191</v>
      </c>
      <c r="G24" s="7" t="s">
        <v>192</v>
      </c>
      <c r="H24" s="7" t="s">
        <v>193</v>
      </c>
      <c r="I24" s="7" t="s">
        <v>194</v>
      </c>
      <c r="J24" s="7" t="s">
        <v>195</v>
      </c>
    </row>
    <row r="25" spans="1:10" x14ac:dyDescent="0.25">
      <c r="A25" s="9" t="s">
        <v>183</v>
      </c>
      <c r="B25" s="7">
        <v>60</v>
      </c>
      <c r="C25" s="8">
        <f t="shared" si="0"/>
        <v>42185</v>
      </c>
      <c r="D25" s="10" t="s">
        <v>87</v>
      </c>
      <c r="E25" s="10" t="s">
        <v>121</v>
      </c>
      <c r="F25" s="10" t="s">
        <v>196</v>
      </c>
      <c r="G25" s="10" t="s">
        <v>197</v>
      </c>
      <c r="H25" s="10" t="s">
        <v>198</v>
      </c>
      <c r="I25" s="10" t="s">
        <v>199</v>
      </c>
      <c r="J25" s="10" t="s">
        <v>200</v>
      </c>
    </row>
    <row r="26" spans="1:10" x14ac:dyDescent="0.25">
      <c r="A26" s="6" t="s">
        <v>183</v>
      </c>
      <c r="B26" s="7">
        <v>60</v>
      </c>
      <c r="C26" s="8">
        <f t="shared" si="0"/>
        <v>42185</v>
      </c>
      <c r="D26" s="7" t="s">
        <v>94</v>
      </c>
      <c r="E26" s="7" t="s">
        <v>97</v>
      </c>
      <c r="F26" s="7" t="s">
        <v>201</v>
      </c>
      <c r="G26" s="7" t="s">
        <v>202</v>
      </c>
      <c r="H26" s="7" t="s">
        <v>203</v>
      </c>
      <c r="I26" s="7" t="s">
        <v>204</v>
      </c>
      <c r="J26" s="7" t="s">
        <v>205</v>
      </c>
    </row>
    <row r="27" spans="1:10" x14ac:dyDescent="0.25">
      <c r="A27" s="6" t="s">
        <v>206</v>
      </c>
      <c r="B27" s="7">
        <v>60</v>
      </c>
      <c r="C27" s="8">
        <f t="shared" si="0"/>
        <v>42551</v>
      </c>
      <c r="D27" s="7" t="s">
        <v>66</v>
      </c>
      <c r="E27" s="7" t="s">
        <v>67</v>
      </c>
      <c r="F27" s="7" t="s">
        <v>207</v>
      </c>
      <c r="G27" s="7" t="s">
        <v>162</v>
      </c>
      <c r="H27" s="7" t="s">
        <v>208</v>
      </c>
      <c r="I27" s="7" t="s">
        <v>209</v>
      </c>
      <c r="J27" s="7" t="s">
        <v>210</v>
      </c>
    </row>
    <row r="28" spans="1:10" x14ac:dyDescent="0.25">
      <c r="A28" s="9" t="s">
        <v>206</v>
      </c>
      <c r="B28" s="7">
        <v>60</v>
      </c>
      <c r="C28" s="8">
        <f t="shared" si="0"/>
        <v>42551</v>
      </c>
      <c r="D28" s="10" t="s">
        <v>73</v>
      </c>
      <c r="E28" s="10" t="s">
        <v>156</v>
      </c>
      <c r="F28" s="10" t="s">
        <v>211</v>
      </c>
      <c r="G28" s="10" t="s">
        <v>102</v>
      </c>
      <c r="H28" s="10" t="s">
        <v>212</v>
      </c>
      <c r="I28" s="10" t="s">
        <v>213</v>
      </c>
      <c r="J28" s="10" t="s">
        <v>201</v>
      </c>
    </row>
    <row r="29" spans="1:10" x14ac:dyDescent="0.25">
      <c r="A29" s="6" t="s">
        <v>206</v>
      </c>
      <c r="B29" s="7">
        <v>60</v>
      </c>
      <c r="C29" s="8">
        <f t="shared" si="0"/>
        <v>42551</v>
      </c>
      <c r="D29" s="7" t="s">
        <v>80</v>
      </c>
      <c r="E29" s="7" t="s">
        <v>214</v>
      </c>
      <c r="F29" s="7" t="s">
        <v>215</v>
      </c>
      <c r="G29" s="7" t="s">
        <v>204</v>
      </c>
      <c r="H29" s="7" t="s">
        <v>216</v>
      </c>
      <c r="I29" s="7" t="s">
        <v>217</v>
      </c>
      <c r="J29" s="7" t="s">
        <v>218</v>
      </c>
    </row>
    <row r="30" spans="1:10" x14ac:dyDescent="0.25">
      <c r="A30" s="9" t="s">
        <v>206</v>
      </c>
      <c r="B30" s="7">
        <v>60</v>
      </c>
      <c r="C30" s="8">
        <f t="shared" si="0"/>
        <v>42551</v>
      </c>
      <c r="D30" s="10" t="s">
        <v>87</v>
      </c>
      <c r="E30" s="10" t="s">
        <v>90</v>
      </c>
      <c r="F30" s="10" t="s">
        <v>219</v>
      </c>
      <c r="G30" s="10" t="s">
        <v>173</v>
      </c>
      <c r="H30" s="10" t="s">
        <v>220</v>
      </c>
      <c r="I30" s="10" t="s">
        <v>221</v>
      </c>
      <c r="J30" s="10" t="s">
        <v>222</v>
      </c>
    </row>
    <row r="31" spans="1:10" x14ac:dyDescent="0.25">
      <c r="A31" s="6" t="s">
        <v>206</v>
      </c>
      <c r="B31" s="7">
        <v>60</v>
      </c>
      <c r="C31" s="8">
        <f t="shared" si="0"/>
        <v>42551</v>
      </c>
      <c r="D31" s="7" t="s">
        <v>94</v>
      </c>
      <c r="E31" s="7" t="s">
        <v>223</v>
      </c>
      <c r="F31" s="7" t="s">
        <v>224</v>
      </c>
      <c r="G31" s="7" t="s">
        <v>223</v>
      </c>
      <c r="H31" s="7" t="s">
        <v>224</v>
      </c>
      <c r="I31" s="7" t="s">
        <v>225</v>
      </c>
      <c r="J31" s="7" t="s">
        <v>226</v>
      </c>
    </row>
    <row r="32" spans="1:10" x14ac:dyDescent="0.25">
      <c r="A32" s="6" t="s">
        <v>227</v>
      </c>
      <c r="B32" s="7">
        <v>60</v>
      </c>
      <c r="C32" s="8">
        <f t="shared" si="0"/>
        <v>42916</v>
      </c>
      <c r="D32" s="7" t="s">
        <v>66</v>
      </c>
      <c r="E32" s="7" t="s">
        <v>90</v>
      </c>
      <c r="F32" s="7" t="s">
        <v>228</v>
      </c>
      <c r="G32" s="7" t="s">
        <v>145</v>
      </c>
      <c r="H32" s="7" t="s">
        <v>229</v>
      </c>
      <c r="I32" s="7" t="s">
        <v>230</v>
      </c>
      <c r="J32" s="7" t="s">
        <v>231</v>
      </c>
    </row>
    <row r="33" spans="1:10" x14ac:dyDescent="0.25">
      <c r="A33" s="9" t="s">
        <v>227</v>
      </c>
      <c r="B33" s="7">
        <v>60</v>
      </c>
      <c r="C33" s="8">
        <f t="shared" si="0"/>
        <v>42916</v>
      </c>
      <c r="D33" s="10" t="s">
        <v>73</v>
      </c>
      <c r="E33" s="10" t="s">
        <v>185</v>
      </c>
      <c r="F33" s="10" t="s">
        <v>232</v>
      </c>
      <c r="G33" s="10" t="s">
        <v>130</v>
      </c>
      <c r="H33" s="10" t="s">
        <v>233</v>
      </c>
      <c r="I33" s="10" t="s">
        <v>234</v>
      </c>
      <c r="J33" s="10" t="s">
        <v>98</v>
      </c>
    </row>
    <row r="34" spans="1:10" x14ac:dyDescent="0.25">
      <c r="A34" s="6" t="s">
        <v>227</v>
      </c>
      <c r="B34" s="7">
        <v>60</v>
      </c>
      <c r="C34" s="8">
        <f t="shared" ref="C34:C61" si="1">DATE(MID(A34,14,4),MID(A34,12,2),MID(A34,10,2))</f>
        <v>42916</v>
      </c>
      <c r="D34" s="7" t="s">
        <v>80</v>
      </c>
      <c r="E34" s="7" t="s">
        <v>235</v>
      </c>
      <c r="F34" s="7" t="s">
        <v>236</v>
      </c>
      <c r="G34" s="7" t="s">
        <v>237</v>
      </c>
      <c r="H34" s="7" t="s">
        <v>238</v>
      </c>
      <c r="I34" s="7" t="s">
        <v>239</v>
      </c>
      <c r="J34" s="7" t="s">
        <v>240</v>
      </c>
    </row>
    <row r="35" spans="1:10" x14ac:dyDescent="0.25">
      <c r="A35" s="9" t="s">
        <v>227</v>
      </c>
      <c r="B35" s="7">
        <v>60</v>
      </c>
      <c r="C35" s="8">
        <f t="shared" si="1"/>
        <v>42916</v>
      </c>
      <c r="D35" s="10" t="s">
        <v>87</v>
      </c>
      <c r="E35" s="10" t="s">
        <v>130</v>
      </c>
      <c r="F35" s="10" t="s">
        <v>233</v>
      </c>
      <c r="G35" s="10" t="s">
        <v>241</v>
      </c>
      <c r="H35" s="10" t="s">
        <v>242</v>
      </c>
      <c r="I35" s="10" t="s">
        <v>213</v>
      </c>
      <c r="J35" s="10" t="s">
        <v>243</v>
      </c>
    </row>
    <row r="36" spans="1:10" x14ac:dyDescent="0.25">
      <c r="A36" s="6" t="s">
        <v>227</v>
      </c>
      <c r="B36" s="7">
        <v>60</v>
      </c>
      <c r="C36" s="8">
        <f t="shared" si="1"/>
        <v>42916</v>
      </c>
      <c r="D36" s="7" t="s">
        <v>94</v>
      </c>
      <c r="E36" s="7" t="s">
        <v>244</v>
      </c>
      <c r="F36" s="7" t="s">
        <v>245</v>
      </c>
      <c r="G36" s="7" t="s">
        <v>187</v>
      </c>
      <c r="H36" s="7" t="s">
        <v>246</v>
      </c>
      <c r="I36" s="7" t="s">
        <v>225</v>
      </c>
      <c r="J36" s="7" t="s">
        <v>247</v>
      </c>
    </row>
    <row r="37" spans="1:10" x14ac:dyDescent="0.25">
      <c r="A37" s="6" t="s">
        <v>248</v>
      </c>
      <c r="B37" s="7">
        <v>60</v>
      </c>
      <c r="C37" s="8">
        <f t="shared" si="1"/>
        <v>43281</v>
      </c>
      <c r="D37" s="7" t="s">
        <v>66</v>
      </c>
      <c r="E37" s="7" t="s">
        <v>67</v>
      </c>
      <c r="F37" s="7" t="s">
        <v>249</v>
      </c>
      <c r="G37" s="7" t="s">
        <v>241</v>
      </c>
      <c r="H37" s="7" t="s">
        <v>250</v>
      </c>
      <c r="I37" s="7" t="s">
        <v>251</v>
      </c>
      <c r="J37" s="7" t="s">
        <v>252</v>
      </c>
    </row>
    <row r="38" spans="1:10" x14ac:dyDescent="0.25">
      <c r="A38" s="9" t="s">
        <v>248</v>
      </c>
      <c r="B38" s="7">
        <v>60</v>
      </c>
      <c r="C38" s="8">
        <f t="shared" si="1"/>
        <v>43281</v>
      </c>
      <c r="D38" s="10" t="s">
        <v>73</v>
      </c>
      <c r="E38" s="10" t="s">
        <v>67</v>
      </c>
      <c r="F38" s="10" t="s">
        <v>249</v>
      </c>
      <c r="G38" s="10" t="s">
        <v>102</v>
      </c>
      <c r="H38" s="10" t="s">
        <v>253</v>
      </c>
      <c r="I38" s="10" t="s">
        <v>202</v>
      </c>
      <c r="J38" s="10" t="s">
        <v>254</v>
      </c>
    </row>
    <row r="39" spans="1:10" x14ac:dyDescent="0.25">
      <c r="A39" s="6" t="s">
        <v>248</v>
      </c>
      <c r="B39" s="7">
        <v>60</v>
      </c>
      <c r="C39" s="8">
        <f t="shared" si="1"/>
        <v>43281</v>
      </c>
      <c r="D39" s="7" t="s">
        <v>80</v>
      </c>
      <c r="E39" s="7" t="s">
        <v>255</v>
      </c>
      <c r="F39" s="7" t="s">
        <v>256</v>
      </c>
      <c r="G39" s="7" t="s">
        <v>257</v>
      </c>
      <c r="H39" s="7" t="s">
        <v>258</v>
      </c>
      <c r="I39" s="7" t="s">
        <v>259</v>
      </c>
      <c r="J39" s="7" t="s">
        <v>260</v>
      </c>
    </row>
    <row r="40" spans="1:10" x14ac:dyDescent="0.25">
      <c r="A40" s="9" t="s">
        <v>248</v>
      </c>
      <c r="B40" s="7">
        <v>60</v>
      </c>
      <c r="C40" s="8">
        <f t="shared" si="1"/>
        <v>43281</v>
      </c>
      <c r="D40" s="10" t="s">
        <v>87</v>
      </c>
      <c r="E40" s="10" t="s">
        <v>76</v>
      </c>
      <c r="F40" s="10" t="s">
        <v>261</v>
      </c>
      <c r="G40" s="10" t="s">
        <v>156</v>
      </c>
      <c r="H40" s="10" t="s">
        <v>262</v>
      </c>
      <c r="I40" s="10" t="s">
        <v>244</v>
      </c>
      <c r="J40" s="10" t="s">
        <v>263</v>
      </c>
    </row>
    <row r="41" spans="1:10" x14ac:dyDescent="0.25">
      <c r="A41" s="6" t="s">
        <v>248</v>
      </c>
      <c r="B41" s="7">
        <v>60</v>
      </c>
      <c r="C41" s="8">
        <f t="shared" si="1"/>
        <v>43281</v>
      </c>
      <c r="D41" s="7" t="s">
        <v>94</v>
      </c>
      <c r="E41" s="7" t="s">
        <v>264</v>
      </c>
      <c r="F41" s="7" t="s">
        <v>265</v>
      </c>
      <c r="G41" s="7" t="s">
        <v>244</v>
      </c>
      <c r="H41" s="7" t="s">
        <v>263</v>
      </c>
      <c r="I41" s="7" t="s">
        <v>266</v>
      </c>
      <c r="J41" s="7" t="s">
        <v>267</v>
      </c>
    </row>
    <row r="42" spans="1:10" x14ac:dyDescent="0.25">
      <c r="A42" s="6" t="s">
        <v>268</v>
      </c>
      <c r="B42" s="7">
        <v>60</v>
      </c>
      <c r="C42" s="8">
        <f t="shared" si="1"/>
        <v>43646</v>
      </c>
      <c r="D42" s="7" t="s">
        <v>66</v>
      </c>
      <c r="E42" s="7" t="s">
        <v>241</v>
      </c>
      <c r="F42" s="7" t="s">
        <v>269</v>
      </c>
      <c r="G42" s="7" t="s">
        <v>102</v>
      </c>
      <c r="H42" s="7" t="s">
        <v>270</v>
      </c>
      <c r="I42" s="7" t="s">
        <v>97</v>
      </c>
      <c r="J42" s="7" t="s">
        <v>271</v>
      </c>
    </row>
    <row r="43" spans="1:10" x14ac:dyDescent="0.25">
      <c r="A43" s="9" t="s">
        <v>268</v>
      </c>
      <c r="B43" s="7">
        <v>60</v>
      </c>
      <c r="C43" s="8">
        <f t="shared" si="1"/>
        <v>43646</v>
      </c>
      <c r="D43" s="10" t="s">
        <v>73</v>
      </c>
      <c r="E43" s="10" t="s">
        <v>90</v>
      </c>
      <c r="F43" s="10" t="s">
        <v>272</v>
      </c>
      <c r="G43" s="10" t="s">
        <v>273</v>
      </c>
      <c r="H43" s="10" t="s">
        <v>274</v>
      </c>
      <c r="I43" s="10" t="s">
        <v>275</v>
      </c>
      <c r="J43" s="10" t="s">
        <v>276</v>
      </c>
    </row>
    <row r="44" spans="1:10" x14ac:dyDescent="0.25">
      <c r="A44" s="6" t="s">
        <v>268</v>
      </c>
      <c r="B44" s="7">
        <v>60</v>
      </c>
      <c r="C44" s="8">
        <f t="shared" si="1"/>
        <v>43646</v>
      </c>
      <c r="D44" s="7" t="s">
        <v>80</v>
      </c>
      <c r="E44" s="7" t="s">
        <v>277</v>
      </c>
      <c r="F44" s="7" t="s">
        <v>278</v>
      </c>
      <c r="G44" s="7" t="s">
        <v>279</v>
      </c>
      <c r="H44" s="7" t="s">
        <v>280</v>
      </c>
      <c r="I44" s="7" t="s">
        <v>281</v>
      </c>
      <c r="J44" s="7" t="s">
        <v>282</v>
      </c>
    </row>
    <row r="45" spans="1:10" x14ac:dyDescent="0.25">
      <c r="A45" s="9" t="s">
        <v>268</v>
      </c>
      <c r="B45" s="7">
        <v>60</v>
      </c>
      <c r="C45" s="8">
        <f t="shared" si="1"/>
        <v>43646</v>
      </c>
      <c r="D45" s="10" t="s">
        <v>87</v>
      </c>
      <c r="E45" s="10" t="s">
        <v>145</v>
      </c>
      <c r="F45" s="10" t="s">
        <v>283</v>
      </c>
      <c r="G45" s="10" t="s">
        <v>185</v>
      </c>
      <c r="H45" s="10" t="s">
        <v>284</v>
      </c>
      <c r="I45" s="10" t="s">
        <v>137</v>
      </c>
      <c r="J45" s="10" t="s">
        <v>285</v>
      </c>
    </row>
    <row r="46" spans="1:10" x14ac:dyDescent="0.25">
      <c r="A46" s="6" t="s">
        <v>268</v>
      </c>
      <c r="B46" s="7">
        <v>60</v>
      </c>
      <c r="C46" s="8">
        <f t="shared" si="1"/>
        <v>43646</v>
      </c>
      <c r="D46" s="7" t="s">
        <v>94</v>
      </c>
      <c r="E46" s="7" t="s">
        <v>286</v>
      </c>
      <c r="F46" s="7" t="s">
        <v>287</v>
      </c>
      <c r="G46" s="7" t="s">
        <v>288</v>
      </c>
      <c r="H46" s="7" t="s">
        <v>289</v>
      </c>
      <c r="I46" s="7" t="s">
        <v>290</v>
      </c>
      <c r="J46" s="7" t="s">
        <v>291</v>
      </c>
    </row>
    <row r="47" spans="1:10" x14ac:dyDescent="0.25">
      <c r="A47" s="6" t="s">
        <v>292</v>
      </c>
      <c r="B47" s="7">
        <v>60</v>
      </c>
      <c r="C47" s="8">
        <f t="shared" si="1"/>
        <v>44012</v>
      </c>
      <c r="D47" s="7" t="s">
        <v>66</v>
      </c>
      <c r="E47" s="7" t="s">
        <v>173</v>
      </c>
      <c r="F47" s="7" t="s">
        <v>293</v>
      </c>
      <c r="G47" s="7" t="s">
        <v>156</v>
      </c>
      <c r="H47" s="7" t="s">
        <v>77</v>
      </c>
      <c r="I47" s="7" t="s">
        <v>137</v>
      </c>
      <c r="J47" s="7" t="s">
        <v>294</v>
      </c>
    </row>
    <row r="48" spans="1:10" x14ac:dyDescent="0.25">
      <c r="A48" s="9" t="s">
        <v>292</v>
      </c>
      <c r="B48" s="7">
        <v>60</v>
      </c>
      <c r="C48" s="8">
        <f t="shared" si="1"/>
        <v>44012</v>
      </c>
      <c r="D48" s="10" t="s">
        <v>73</v>
      </c>
      <c r="E48" s="10" t="s">
        <v>295</v>
      </c>
      <c r="F48" s="10" t="s">
        <v>296</v>
      </c>
      <c r="G48" s="10" t="s">
        <v>145</v>
      </c>
      <c r="H48" s="10" t="s">
        <v>297</v>
      </c>
      <c r="I48" s="10" t="s">
        <v>298</v>
      </c>
      <c r="J48" s="10" t="s">
        <v>299</v>
      </c>
    </row>
    <row r="49" spans="1:10" x14ac:dyDescent="0.25">
      <c r="A49" s="6" t="s">
        <v>292</v>
      </c>
      <c r="B49" s="7">
        <v>60</v>
      </c>
      <c r="C49" s="8">
        <f t="shared" si="1"/>
        <v>44012</v>
      </c>
      <c r="D49" s="7" t="s">
        <v>80</v>
      </c>
      <c r="E49" s="7" t="s">
        <v>266</v>
      </c>
      <c r="F49" s="7" t="s">
        <v>300</v>
      </c>
      <c r="G49" s="7" t="s">
        <v>301</v>
      </c>
      <c r="H49" s="7" t="s">
        <v>302</v>
      </c>
      <c r="I49" s="7" t="s">
        <v>303</v>
      </c>
      <c r="J49" s="7" t="s">
        <v>304</v>
      </c>
    </row>
    <row r="50" spans="1:10" x14ac:dyDescent="0.25">
      <c r="A50" s="9" t="s">
        <v>292</v>
      </c>
      <c r="B50" s="7">
        <v>60</v>
      </c>
      <c r="C50" s="8">
        <f t="shared" si="1"/>
        <v>44012</v>
      </c>
      <c r="D50" s="10" t="s">
        <v>87</v>
      </c>
      <c r="E50" s="10" t="s">
        <v>241</v>
      </c>
      <c r="F50" s="10" t="s">
        <v>305</v>
      </c>
      <c r="G50" s="10" t="s">
        <v>135</v>
      </c>
      <c r="H50" s="10" t="s">
        <v>306</v>
      </c>
      <c r="I50" s="10" t="s">
        <v>71</v>
      </c>
      <c r="J50" s="10" t="s">
        <v>181</v>
      </c>
    </row>
    <row r="51" spans="1:10" x14ac:dyDescent="0.25">
      <c r="A51" s="6" t="s">
        <v>292</v>
      </c>
      <c r="B51" s="7">
        <v>60</v>
      </c>
      <c r="C51" s="8">
        <f t="shared" si="1"/>
        <v>44012</v>
      </c>
      <c r="D51" s="7" t="s">
        <v>94</v>
      </c>
      <c r="E51" s="7" t="s">
        <v>121</v>
      </c>
      <c r="F51" s="7" t="s">
        <v>307</v>
      </c>
      <c r="G51" s="7" t="s">
        <v>286</v>
      </c>
      <c r="H51" s="7" t="s">
        <v>308</v>
      </c>
      <c r="I51" s="7" t="s">
        <v>309</v>
      </c>
      <c r="J51" s="7" t="s">
        <v>310</v>
      </c>
    </row>
    <row r="52" spans="1:10" x14ac:dyDescent="0.25">
      <c r="A52" s="6" t="s">
        <v>311</v>
      </c>
      <c r="B52" s="7">
        <v>60</v>
      </c>
      <c r="C52" s="8">
        <f t="shared" si="1"/>
        <v>44377</v>
      </c>
      <c r="D52" s="7" t="s">
        <v>66</v>
      </c>
      <c r="E52" s="7" t="s">
        <v>312</v>
      </c>
      <c r="F52" s="7" t="s">
        <v>313</v>
      </c>
      <c r="G52" s="7" t="s">
        <v>273</v>
      </c>
      <c r="H52" s="7" t="s">
        <v>314</v>
      </c>
      <c r="I52" s="7" t="s">
        <v>315</v>
      </c>
      <c r="J52" s="7" t="s">
        <v>316</v>
      </c>
    </row>
    <row r="53" spans="1:10" x14ac:dyDescent="0.25">
      <c r="A53" s="9" t="s">
        <v>311</v>
      </c>
      <c r="B53" s="7">
        <v>60</v>
      </c>
      <c r="C53" s="8">
        <f t="shared" si="1"/>
        <v>44377</v>
      </c>
      <c r="D53" s="10" t="s">
        <v>73</v>
      </c>
      <c r="E53" s="10" t="s">
        <v>76</v>
      </c>
      <c r="F53" s="10" t="s">
        <v>317</v>
      </c>
      <c r="G53" s="10" t="s">
        <v>162</v>
      </c>
      <c r="H53" s="10" t="s">
        <v>220</v>
      </c>
      <c r="I53" s="10" t="s">
        <v>251</v>
      </c>
      <c r="J53" s="10" t="s">
        <v>318</v>
      </c>
    </row>
    <row r="54" spans="1:10" x14ac:dyDescent="0.25">
      <c r="A54" s="6" t="s">
        <v>311</v>
      </c>
      <c r="B54" s="7">
        <v>60</v>
      </c>
      <c r="C54" s="8">
        <f t="shared" si="1"/>
        <v>44377</v>
      </c>
      <c r="D54" s="7" t="s">
        <v>80</v>
      </c>
      <c r="E54" s="7" t="s">
        <v>214</v>
      </c>
      <c r="F54" s="7" t="s">
        <v>170</v>
      </c>
      <c r="G54" s="7" t="s">
        <v>319</v>
      </c>
      <c r="H54" s="7" t="s">
        <v>320</v>
      </c>
      <c r="I54" s="7" t="s">
        <v>321</v>
      </c>
      <c r="J54" s="7" t="s">
        <v>322</v>
      </c>
    </row>
    <row r="55" spans="1:10" x14ac:dyDescent="0.25">
      <c r="A55" s="9" t="s">
        <v>311</v>
      </c>
      <c r="B55" s="7">
        <v>60</v>
      </c>
      <c r="C55" s="8">
        <f t="shared" si="1"/>
        <v>44377</v>
      </c>
      <c r="D55" s="10" t="s">
        <v>87</v>
      </c>
      <c r="E55" s="10" t="s">
        <v>323</v>
      </c>
      <c r="F55" s="10" t="s">
        <v>324</v>
      </c>
      <c r="G55" s="10" t="s">
        <v>158</v>
      </c>
      <c r="H55" s="10" t="s">
        <v>325</v>
      </c>
      <c r="I55" s="10" t="s">
        <v>286</v>
      </c>
      <c r="J55" s="10" t="s">
        <v>326</v>
      </c>
    </row>
    <row r="56" spans="1:10" x14ac:dyDescent="0.25">
      <c r="A56" s="6" t="s">
        <v>311</v>
      </c>
      <c r="B56" s="7">
        <v>60</v>
      </c>
      <c r="C56" s="8">
        <f t="shared" si="1"/>
        <v>44377</v>
      </c>
      <c r="D56" s="7" t="s">
        <v>94</v>
      </c>
      <c r="E56" s="7" t="s">
        <v>151</v>
      </c>
      <c r="F56" s="7" t="s">
        <v>327</v>
      </c>
      <c r="G56" s="7" t="s">
        <v>328</v>
      </c>
      <c r="H56" s="7" t="s">
        <v>329</v>
      </c>
      <c r="I56" s="7" t="s">
        <v>330</v>
      </c>
      <c r="J56" s="7" t="s">
        <v>331</v>
      </c>
    </row>
    <row r="57" spans="1:10" x14ac:dyDescent="0.25">
      <c r="A57" s="6" t="s">
        <v>332</v>
      </c>
      <c r="B57" s="7">
        <v>60</v>
      </c>
      <c r="C57" s="8">
        <f t="shared" si="1"/>
        <v>44742</v>
      </c>
      <c r="D57" s="7" t="s">
        <v>66</v>
      </c>
      <c r="E57" s="7" t="s">
        <v>88</v>
      </c>
      <c r="F57" s="7" t="s">
        <v>333</v>
      </c>
      <c r="G57" s="7" t="s">
        <v>241</v>
      </c>
      <c r="H57" s="7" t="s">
        <v>334</v>
      </c>
      <c r="I57" s="7" t="s">
        <v>335</v>
      </c>
      <c r="J57" s="7" t="s">
        <v>336</v>
      </c>
    </row>
    <row r="58" spans="1:10" x14ac:dyDescent="0.25">
      <c r="A58" s="9" t="s">
        <v>332</v>
      </c>
      <c r="B58" s="7">
        <v>60</v>
      </c>
      <c r="C58" s="8">
        <f t="shared" si="1"/>
        <v>44742</v>
      </c>
      <c r="D58" s="10" t="s">
        <v>73</v>
      </c>
      <c r="E58" s="10" t="s">
        <v>156</v>
      </c>
      <c r="F58" s="10" t="s">
        <v>337</v>
      </c>
      <c r="G58" s="10" t="s">
        <v>90</v>
      </c>
      <c r="H58" s="10" t="s">
        <v>338</v>
      </c>
      <c r="I58" s="10" t="s">
        <v>339</v>
      </c>
      <c r="J58" s="10" t="s">
        <v>340</v>
      </c>
    </row>
    <row r="59" spans="1:10" x14ac:dyDescent="0.25">
      <c r="A59" s="6" t="s">
        <v>332</v>
      </c>
      <c r="B59" s="7">
        <v>60</v>
      </c>
      <c r="C59" s="8">
        <f t="shared" si="1"/>
        <v>44742</v>
      </c>
      <c r="D59" s="7" t="s">
        <v>80</v>
      </c>
      <c r="E59" s="7" t="s">
        <v>255</v>
      </c>
      <c r="F59" s="7" t="s">
        <v>341</v>
      </c>
      <c r="G59" s="7" t="s">
        <v>279</v>
      </c>
      <c r="H59" s="7" t="s">
        <v>342</v>
      </c>
      <c r="I59" s="7" t="s">
        <v>343</v>
      </c>
      <c r="J59" s="7" t="s">
        <v>344</v>
      </c>
    </row>
    <row r="60" spans="1:10" x14ac:dyDescent="0.25">
      <c r="A60" s="9" t="s">
        <v>332</v>
      </c>
      <c r="B60" s="7">
        <v>60</v>
      </c>
      <c r="C60" s="8">
        <f t="shared" si="1"/>
        <v>44742</v>
      </c>
      <c r="D60" s="10" t="s">
        <v>87</v>
      </c>
      <c r="E60" s="10" t="s">
        <v>76</v>
      </c>
      <c r="F60" s="10" t="s">
        <v>163</v>
      </c>
      <c r="G60" s="10" t="s">
        <v>345</v>
      </c>
      <c r="H60" s="10" t="s">
        <v>346</v>
      </c>
      <c r="I60" s="10" t="s">
        <v>234</v>
      </c>
      <c r="J60" s="10" t="s">
        <v>347</v>
      </c>
    </row>
    <row r="61" spans="1:10" x14ac:dyDescent="0.25">
      <c r="A61" s="6" t="s">
        <v>332</v>
      </c>
      <c r="B61" s="7">
        <v>60</v>
      </c>
      <c r="C61" s="8">
        <f t="shared" si="1"/>
        <v>44742</v>
      </c>
      <c r="D61" s="7" t="s">
        <v>94</v>
      </c>
      <c r="E61" s="7" t="s">
        <v>147</v>
      </c>
      <c r="F61" s="7" t="s">
        <v>348</v>
      </c>
      <c r="G61" s="7" t="s">
        <v>90</v>
      </c>
      <c r="H61" s="7" t="s">
        <v>338</v>
      </c>
      <c r="I61" s="7" t="s">
        <v>349</v>
      </c>
      <c r="J61" s="7" t="s">
        <v>350</v>
      </c>
    </row>
  </sheetData>
  <autoFilter ref="A1:J61"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C2" sqref="C2"/>
    </sheetView>
  </sheetViews>
  <sheetFormatPr baseColWidth="10" defaultColWidth="10.5703125" defaultRowHeight="15" x14ac:dyDescent="0.25"/>
  <cols>
    <col min="1" max="1" width="24.42578125" customWidth="1"/>
    <col min="2" max="2" width="4.5703125" customWidth="1"/>
    <col min="3" max="3" width="12.28515625" customWidth="1"/>
    <col min="4" max="4" width="16.7109375" customWidth="1"/>
    <col min="5" max="5" width="34" customWidth="1"/>
  </cols>
  <sheetData>
    <row r="1" spans="1:11" x14ac:dyDescent="0.25">
      <c r="A1" t="s">
        <v>351</v>
      </c>
      <c r="B1" t="s">
        <v>0</v>
      </c>
      <c r="C1" t="s">
        <v>39</v>
      </c>
      <c r="D1" t="s">
        <v>352</v>
      </c>
      <c r="E1" t="s">
        <v>353</v>
      </c>
      <c r="F1" t="s">
        <v>47</v>
      </c>
      <c r="H1" t="s">
        <v>48</v>
      </c>
      <c r="J1" t="s">
        <v>354</v>
      </c>
    </row>
    <row r="2" spans="1:11" x14ac:dyDescent="0.25">
      <c r="A2" t="s">
        <v>65</v>
      </c>
      <c r="B2">
        <v>60</v>
      </c>
      <c r="C2" s="4">
        <f t="shared" ref="C2:C33" si="0">DATE(MID(A2,14,4),MID(A2,12,2),MID(A2,10,2))</f>
        <v>40724</v>
      </c>
      <c r="D2">
        <f t="shared" ref="D2:D33" si="1">LEFT(E2,4)*1</f>
        <v>2012</v>
      </c>
      <c r="E2" t="s">
        <v>355</v>
      </c>
      <c r="F2" t="s">
        <v>356</v>
      </c>
      <c r="G2" t="s">
        <v>357</v>
      </c>
      <c r="H2" t="s">
        <v>358</v>
      </c>
      <c r="I2" t="s">
        <v>359</v>
      </c>
      <c r="J2" t="s">
        <v>130</v>
      </c>
      <c r="K2" t="s">
        <v>360</v>
      </c>
    </row>
    <row r="3" spans="1:11" x14ac:dyDescent="0.25">
      <c r="A3" t="s">
        <v>65</v>
      </c>
      <c r="B3">
        <v>60</v>
      </c>
      <c r="C3" s="4">
        <f t="shared" si="0"/>
        <v>40724</v>
      </c>
      <c r="D3">
        <f t="shared" si="1"/>
        <v>2013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t="s">
        <v>104</v>
      </c>
      <c r="K3" t="s">
        <v>366</v>
      </c>
    </row>
    <row r="4" spans="1:11" x14ac:dyDescent="0.25">
      <c r="A4" t="s">
        <v>65</v>
      </c>
      <c r="B4">
        <v>60</v>
      </c>
      <c r="C4" s="4">
        <f t="shared" si="0"/>
        <v>40724</v>
      </c>
      <c r="D4">
        <f t="shared" si="1"/>
        <v>2014</v>
      </c>
      <c r="E4" t="s">
        <v>367</v>
      </c>
      <c r="F4" t="s">
        <v>362</v>
      </c>
      <c r="G4" t="s">
        <v>363</v>
      </c>
      <c r="H4" t="s">
        <v>368</v>
      </c>
      <c r="I4" t="s">
        <v>369</v>
      </c>
      <c r="J4" t="s">
        <v>323</v>
      </c>
      <c r="K4" t="s">
        <v>370</v>
      </c>
    </row>
    <row r="5" spans="1:11" x14ac:dyDescent="0.25">
      <c r="A5" t="s">
        <v>65</v>
      </c>
      <c r="B5">
        <v>60</v>
      </c>
      <c r="C5" s="4">
        <f t="shared" si="0"/>
        <v>40724</v>
      </c>
      <c r="D5">
        <f t="shared" si="1"/>
        <v>2015</v>
      </c>
      <c r="E5" t="s">
        <v>371</v>
      </c>
      <c r="F5" t="s">
        <v>362</v>
      </c>
      <c r="G5" t="s">
        <v>363</v>
      </c>
      <c r="H5" t="s">
        <v>372</v>
      </c>
      <c r="I5" t="s">
        <v>373</v>
      </c>
      <c r="J5" t="s">
        <v>374</v>
      </c>
      <c r="K5" t="s">
        <v>375</v>
      </c>
    </row>
    <row r="6" spans="1:11" x14ac:dyDescent="0.25">
      <c r="A6" t="s">
        <v>65</v>
      </c>
      <c r="B6">
        <v>60</v>
      </c>
      <c r="C6" s="4">
        <f t="shared" si="0"/>
        <v>40724</v>
      </c>
      <c r="D6">
        <f t="shared" si="1"/>
        <v>2016</v>
      </c>
      <c r="E6" t="s">
        <v>376</v>
      </c>
      <c r="F6" t="s">
        <v>377</v>
      </c>
      <c r="G6" t="s">
        <v>378</v>
      </c>
      <c r="H6" t="s">
        <v>379</v>
      </c>
      <c r="I6" t="s">
        <v>380</v>
      </c>
      <c r="J6" t="s">
        <v>374</v>
      </c>
      <c r="K6" t="s">
        <v>375</v>
      </c>
    </row>
    <row r="7" spans="1:11" x14ac:dyDescent="0.25">
      <c r="A7" t="s">
        <v>65</v>
      </c>
      <c r="B7">
        <v>60</v>
      </c>
      <c r="C7" s="4">
        <f t="shared" si="0"/>
        <v>40724</v>
      </c>
      <c r="D7">
        <f t="shared" si="1"/>
        <v>2017</v>
      </c>
      <c r="E7" t="s">
        <v>381</v>
      </c>
      <c r="F7" t="s">
        <v>382</v>
      </c>
      <c r="G7" t="s">
        <v>383</v>
      </c>
      <c r="H7" t="s">
        <v>384</v>
      </c>
      <c r="I7" t="s">
        <v>385</v>
      </c>
      <c r="J7" t="s">
        <v>362</v>
      </c>
      <c r="K7" t="s">
        <v>363</v>
      </c>
    </row>
    <row r="8" spans="1:11" x14ac:dyDescent="0.25">
      <c r="A8" t="s">
        <v>101</v>
      </c>
      <c r="B8">
        <v>60</v>
      </c>
      <c r="C8" s="4">
        <f t="shared" si="0"/>
        <v>41090</v>
      </c>
      <c r="D8">
        <f t="shared" si="1"/>
        <v>2013</v>
      </c>
      <c r="E8" t="s">
        <v>361</v>
      </c>
      <c r="F8" t="s">
        <v>386</v>
      </c>
      <c r="G8" t="s">
        <v>387</v>
      </c>
      <c r="H8" t="s">
        <v>368</v>
      </c>
      <c r="I8" t="s">
        <v>388</v>
      </c>
      <c r="J8" t="s">
        <v>135</v>
      </c>
      <c r="K8" t="s">
        <v>389</v>
      </c>
    </row>
    <row r="9" spans="1:11" x14ac:dyDescent="0.25">
      <c r="A9" t="s">
        <v>101</v>
      </c>
      <c r="B9">
        <v>60</v>
      </c>
      <c r="C9" s="4">
        <f t="shared" si="0"/>
        <v>41090</v>
      </c>
      <c r="D9">
        <f t="shared" si="1"/>
        <v>2014</v>
      </c>
      <c r="E9" t="s">
        <v>367</v>
      </c>
      <c r="F9" t="s">
        <v>390</v>
      </c>
      <c r="G9" t="s">
        <v>391</v>
      </c>
      <c r="H9" t="s">
        <v>368</v>
      </c>
      <c r="I9" t="s">
        <v>388</v>
      </c>
      <c r="J9" t="s">
        <v>158</v>
      </c>
      <c r="K9" t="s">
        <v>392</v>
      </c>
    </row>
    <row r="10" spans="1:11" x14ac:dyDescent="0.25">
      <c r="A10" t="s">
        <v>101</v>
      </c>
      <c r="B10">
        <v>60</v>
      </c>
      <c r="C10" s="4">
        <f t="shared" si="0"/>
        <v>41090</v>
      </c>
      <c r="D10">
        <f t="shared" si="1"/>
        <v>2015</v>
      </c>
      <c r="E10" t="s">
        <v>371</v>
      </c>
      <c r="F10" t="s">
        <v>386</v>
      </c>
      <c r="G10" t="s">
        <v>387</v>
      </c>
      <c r="H10" t="s">
        <v>384</v>
      </c>
      <c r="I10" t="s">
        <v>393</v>
      </c>
      <c r="J10" t="s">
        <v>394</v>
      </c>
      <c r="K10" t="s">
        <v>395</v>
      </c>
    </row>
    <row r="11" spans="1:11" x14ac:dyDescent="0.25">
      <c r="A11" t="s">
        <v>101</v>
      </c>
      <c r="B11">
        <v>60</v>
      </c>
      <c r="C11" s="4">
        <f t="shared" si="0"/>
        <v>41090</v>
      </c>
      <c r="D11">
        <f t="shared" si="1"/>
        <v>2016</v>
      </c>
      <c r="E11" t="s">
        <v>376</v>
      </c>
      <c r="F11" t="s">
        <v>364</v>
      </c>
      <c r="G11" t="s">
        <v>396</v>
      </c>
      <c r="H11" t="s">
        <v>358</v>
      </c>
      <c r="I11" t="s">
        <v>397</v>
      </c>
      <c r="J11" t="s">
        <v>398</v>
      </c>
      <c r="K11" t="s">
        <v>399</v>
      </c>
    </row>
    <row r="12" spans="1:11" x14ac:dyDescent="0.25">
      <c r="A12" t="s">
        <v>101</v>
      </c>
      <c r="B12">
        <v>60</v>
      </c>
      <c r="C12" s="4">
        <f t="shared" si="0"/>
        <v>41090</v>
      </c>
      <c r="D12">
        <f t="shared" si="1"/>
        <v>2017</v>
      </c>
      <c r="E12" t="s">
        <v>381</v>
      </c>
      <c r="F12" t="s">
        <v>379</v>
      </c>
      <c r="G12" t="s">
        <v>400</v>
      </c>
      <c r="H12" t="s">
        <v>401</v>
      </c>
      <c r="I12" t="s">
        <v>402</v>
      </c>
      <c r="J12" t="s">
        <v>403</v>
      </c>
      <c r="K12" t="s">
        <v>404</v>
      </c>
    </row>
    <row r="13" spans="1:11" x14ac:dyDescent="0.25">
      <c r="A13" t="s">
        <v>101</v>
      </c>
      <c r="B13">
        <v>60</v>
      </c>
      <c r="C13" s="4">
        <f t="shared" si="0"/>
        <v>41090</v>
      </c>
      <c r="D13">
        <f t="shared" si="1"/>
        <v>2018</v>
      </c>
      <c r="E13" t="s">
        <v>405</v>
      </c>
      <c r="F13" t="s">
        <v>379</v>
      </c>
      <c r="G13" t="s">
        <v>400</v>
      </c>
      <c r="H13" t="s">
        <v>406</v>
      </c>
      <c r="I13" t="s">
        <v>407</v>
      </c>
      <c r="J13" t="s">
        <v>390</v>
      </c>
      <c r="K13" t="s">
        <v>391</v>
      </c>
    </row>
    <row r="14" spans="1:11" x14ac:dyDescent="0.25">
      <c r="A14" t="s">
        <v>128</v>
      </c>
      <c r="B14">
        <v>60</v>
      </c>
      <c r="C14" s="4">
        <f t="shared" si="0"/>
        <v>41455</v>
      </c>
      <c r="D14">
        <f t="shared" si="1"/>
        <v>2014</v>
      </c>
      <c r="E14" t="s">
        <v>367</v>
      </c>
      <c r="F14" t="s">
        <v>386</v>
      </c>
      <c r="G14" t="s">
        <v>408</v>
      </c>
      <c r="H14" t="s">
        <v>368</v>
      </c>
      <c r="I14" t="s">
        <v>409</v>
      </c>
      <c r="J14" t="s">
        <v>135</v>
      </c>
      <c r="K14" t="s">
        <v>136</v>
      </c>
    </row>
    <row r="15" spans="1:11" x14ac:dyDescent="0.25">
      <c r="A15" t="s">
        <v>128</v>
      </c>
      <c r="B15">
        <v>60</v>
      </c>
      <c r="C15" s="4">
        <f t="shared" si="0"/>
        <v>41455</v>
      </c>
      <c r="D15">
        <f t="shared" si="1"/>
        <v>2015</v>
      </c>
      <c r="E15" t="s">
        <v>371</v>
      </c>
      <c r="F15" t="s">
        <v>386</v>
      </c>
      <c r="G15" t="s">
        <v>408</v>
      </c>
      <c r="H15" t="s">
        <v>382</v>
      </c>
      <c r="I15" t="s">
        <v>410</v>
      </c>
      <c r="J15" t="s">
        <v>69</v>
      </c>
      <c r="K15" t="s">
        <v>411</v>
      </c>
    </row>
    <row r="16" spans="1:11" x14ac:dyDescent="0.25">
      <c r="A16" t="s">
        <v>128</v>
      </c>
      <c r="B16">
        <v>60</v>
      </c>
      <c r="C16" s="4">
        <f t="shared" si="0"/>
        <v>41455</v>
      </c>
      <c r="D16">
        <f t="shared" si="1"/>
        <v>2016</v>
      </c>
      <c r="E16" t="s">
        <v>376</v>
      </c>
      <c r="F16" t="s">
        <v>377</v>
      </c>
      <c r="G16" t="s">
        <v>412</v>
      </c>
      <c r="H16" t="s">
        <v>364</v>
      </c>
      <c r="I16" t="s">
        <v>413</v>
      </c>
      <c r="J16" t="s">
        <v>69</v>
      </c>
      <c r="K16" t="s">
        <v>411</v>
      </c>
    </row>
    <row r="17" spans="1:11" x14ac:dyDescent="0.25">
      <c r="A17" t="s">
        <v>128</v>
      </c>
      <c r="B17">
        <v>60</v>
      </c>
      <c r="C17" s="4">
        <f t="shared" si="0"/>
        <v>41455</v>
      </c>
      <c r="D17">
        <f t="shared" si="1"/>
        <v>2017</v>
      </c>
      <c r="E17" t="s">
        <v>381</v>
      </c>
      <c r="F17" t="s">
        <v>401</v>
      </c>
      <c r="G17" t="s">
        <v>414</v>
      </c>
      <c r="H17" t="s">
        <v>358</v>
      </c>
      <c r="I17" t="s">
        <v>415</v>
      </c>
      <c r="J17" t="s">
        <v>416</v>
      </c>
      <c r="K17" t="s">
        <v>417</v>
      </c>
    </row>
    <row r="18" spans="1:11" x14ac:dyDescent="0.25">
      <c r="A18" t="s">
        <v>128</v>
      </c>
      <c r="B18">
        <v>60</v>
      </c>
      <c r="C18" s="4">
        <f t="shared" si="0"/>
        <v>41455</v>
      </c>
      <c r="D18">
        <f t="shared" si="1"/>
        <v>2018</v>
      </c>
      <c r="E18" t="s">
        <v>405</v>
      </c>
      <c r="F18" t="s">
        <v>377</v>
      </c>
      <c r="G18" t="s">
        <v>412</v>
      </c>
      <c r="H18" t="s">
        <v>379</v>
      </c>
      <c r="I18" t="s">
        <v>418</v>
      </c>
      <c r="J18" t="s">
        <v>374</v>
      </c>
      <c r="K18" t="s">
        <v>419</v>
      </c>
    </row>
    <row r="19" spans="1:11" x14ac:dyDescent="0.25">
      <c r="A19" t="s">
        <v>128</v>
      </c>
      <c r="B19">
        <v>60</v>
      </c>
      <c r="C19" s="4">
        <f t="shared" si="0"/>
        <v>41455</v>
      </c>
      <c r="D19">
        <f t="shared" si="1"/>
        <v>2019</v>
      </c>
      <c r="E19" t="s">
        <v>420</v>
      </c>
      <c r="F19" t="s">
        <v>401</v>
      </c>
      <c r="G19" t="s">
        <v>414</v>
      </c>
      <c r="H19" t="s">
        <v>384</v>
      </c>
      <c r="I19" t="s">
        <v>421</v>
      </c>
      <c r="J19" t="s">
        <v>422</v>
      </c>
      <c r="K19" t="s">
        <v>423</v>
      </c>
    </row>
    <row r="20" spans="1:11" x14ac:dyDescent="0.25">
      <c r="A20" t="s">
        <v>155</v>
      </c>
      <c r="B20">
        <v>60</v>
      </c>
      <c r="C20" s="4">
        <f t="shared" si="0"/>
        <v>41820</v>
      </c>
      <c r="D20">
        <f t="shared" si="1"/>
        <v>2015</v>
      </c>
      <c r="E20" t="s">
        <v>371</v>
      </c>
      <c r="F20" t="s">
        <v>362</v>
      </c>
      <c r="G20" t="s">
        <v>424</v>
      </c>
      <c r="H20" t="s">
        <v>379</v>
      </c>
      <c r="I20" t="s">
        <v>425</v>
      </c>
      <c r="J20" t="s">
        <v>69</v>
      </c>
      <c r="K20" t="s">
        <v>426</v>
      </c>
    </row>
    <row r="21" spans="1:11" x14ac:dyDescent="0.25">
      <c r="A21" t="s">
        <v>155</v>
      </c>
      <c r="B21">
        <v>60</v>
      </c>
      <c r="C21" s="4">
        <f t="shared" si="0"/>
        <v>41820</v>
      </c>
      <c r="D21">
        <f t="shared" si="1"/>
        <v>2016</v>
      </c>
      <c r="E21" t="s">
        <v>376</v>
      </c>
      <c r="F21" t="s">
        <v>364</v>
      </c>
      <c r="G21" t="s">
        <v>427</v>
      </c>
      <c r="H21" t="s">
        <v>364</v>
      </c>
      <c r="I21" t="s">
        <v>427</v>
      </c>
      <c r="J21" t="s">
        <v>394</v>
      </c>
      <c r="K21" t="s">
        <v>428</v>
      </c>
    </row>
    <row r="22" spans="1:11" x14ac:dyDescent="0.25">
      <c r="A22" t="s">
        <v>155</v>
      </c>
      <c r="B22">
        <v>60</v>
      </c>
      <c r="C22" s="4">
        <f t="shared" si="0"/>
        <v>41820</v>
      </c>
      <c r="D22">
        <f t="shared" si="1"/>
        <v>2017</v>
      </c>
      <c r="E22" t="s">
        <v>381</v>
      </c>
      <c r="F22" t="s">
        <v>379</v>
      </c>
      <c r="G22" t="s">
        <v>425</v>
      </c>
      <c r="H22" t="s">
        <v>364</v>
      </c>
      <c r="I22" t="s">
        <v>427</v>
      </c>
      <c r="J22" t="s">
        <v>416</v>
      </c>
      <c r="K22" t="s">
        <v>429</v>
      </c>
    </row>
    <row r="23" spans="1:11" x14ac:dyDescent="0.25">
      <c r="A23" t="s">
        <v>155</v>
      </c>
      <c r="B23">
        <v>60</v>
      </c>
      <c r="C23" s="4">
        <f t="shared" si="0"/>
        <v>41820</v>
      </c>
      <c r="D23">
        <f t="shared" si="1"/>
        <v>2018</v>
      </c>
      <c r="E23" t="s">
        <v>405</v>
      </c>
      <c r="F23" t="s">
        <v>368</v>
      </c>
      <c r="G23" t="s">
        <v>430</v>
      </c>
      <c r="H23" t="s">
        <v>364</v>
      </c>
      <c r="I23" t="s">
        <v>427</v>
      </c>
      <c r="J23" t="s">
        <v>431</v>
      </c>
      <c r="K23" t="s">
        <v>432</v>
      </c>
    </row>
    <row r="24" spans="1:11" x14ac:dyDescent="0.25">
      <c r="A24" t="s">
        <v>155</v>
      </c>
      <c r="B24">
        <v>60</v>
      </c>
      <c r="C24" s="4">
        <f t="shared" si="0"/>
        <v>41820</v>
      </c>
      <c r="D24">
        <f t="shared" si="1"/>
        <v>2019</v>
      </c>
      <c r="E24" t="s">
        <v>420</v>
      </c>
      <c r="F24" t="s">
        <v>364</v>
      </c>
      <c r="G24" t="s">
        <v>427</v>
      </c>
      <c r="H24" t="s">
        <v>406</v>
      </c>
      <c r="I24" t="s">
        <v>433</v>
      </c>
      <c r="J24" t="s">
        <v>422</v>
      </c>
      <c r="K24" t="s">
        <v>434</v>
      </c>
    </row>
    <row r="25" spans="1:11" x14ac:dyDescent="0.25">
      <c r="A25" t="s">
        <v>155</v>
      </c>
      <c r="B25">
        <v>60</v>
      </c>
      <c r="C25" s="4">
        <f t="shared" si="0"/>
        <v>41820</v>
      </c>
      <c r="D25">
        <f t="shared" si="1"/>
        <v>2020</v>
      </c>
      <c r="E25" t="s">
        <v>435</v>
      </c>
      <c r="F25" t="s">
        <v>384</v>
      </c>
      <c r="G25" t="s">
        <v>436</v>
      </c>
      <c r="H25" t="s">
        <v>372</v>
      </c>
      <c r="I25" t="s">
        <v>437</v>
      </c>
      <c r="J25" t="s">
        <v>368</v>
      </c>
      <c r="K25" t="s">
        <v>430</v>
      </c>
    </row>
    <row r="26" spans="1:11" x14ac:dyDescent="0.25">
      <c r="A26" t="s">
        <v>183</v>
      </c>
      <c r="B26">
        <v>60</v>
      </c>
      <c r="C26" s="4">
        <f t="shared" si="0"/>
        <v>42185</v>
      </c>
      <c r="D26">
        <f t="shared" si="1"/>
        <v>2016</v>
      </c>
      <c r="E26" t="s">
        <v>376</v>
      </c>
      <c r="F26" t="s">
        <v>377</v>
      </c>
      <c r="G26" t="s">
        <v>438</v>
      </c>
      <c r="H26" t="s">
        <v>377</v>
      </c>
      <c r="I26" t="s">
        <v>438</v>
      </c>
      <c r="J26" t="s">
        <v>431</v>
      </c>
      <c r="K26" t="s">
        <v>439</v>
      </c>
    </row>
    <row r="27" spans="1:11" x14ac:dyDescent="0.25">
      <c r="A27" t="s">
        <v>183</v>
      </c>
      <c r="B27">
        <v>60</v>
      </c>
      <c r="C27" s="4">
        <f t="shared" si="0"/>
        <v>42185</v>
      </c>
      <c r="D27">
        <f t="shared" si="1"/>
        <v>2017</v>
      </c>
      <c r="E27" t="s">
        <v>381</v>
      </c>
      <c r="F27" t="s">
        <v>379</v>
      </c>
      <c r="G27" t="s">
        <v>440</v>
      </c>
      <c r="H27" t="s">
        <v>358</v>
      </c>
      <c r="I27" t="s">
        <v>441</v>
      </c>
      <c r="J27" t="s">
        <v>356</v>
      </c>
      <c r="K27" t="s">
        <v>442</v>
      </c>
    </row>
    <row r="28" spans="1:11" x14ac:dyDescent="0.25">
      <c r="A28" t="s">
        <v>183</v>
      </c>
      <c r="B28">
        <v>60</v>
      </c>
      <c r="C28" s="4">
        <f t="shared" si="0"/>
        <v>42185</v>
      </c>
      <c r="D28">
        <f t="shared" si="1"/>
        <v>2018</v>
      </c>
      <c r="E28" t="s">
        <v>405</v>
      </c>
      <c r="F28" t="s">
        <v>358</v>
      </c>
      <c r="G28" t="s">
        <v>441</v>
      </c>
      <c r="H28" t="s">
        <v>364</v>
      </c>
      <c r="I28" t="s">
        <v>443</v>
      </c>
      <c r="J28" t="s">
        <v>398</v>
      </c>
      <c r="K28" t="s">
        <v>444</v>
      </c>
    </row>
    <row r="29" spans="1:11" x14ac:dyDescent="0.25">
      <c r="A29" t="s">
        <v>183</v>
      </c>
      <c r="B29">
        <v>60</v>
      </c>
      <c r="C29" s="4">
        <f t="shared" si="0"/>
        <v>42185</v>
      </c>
      <c r="D29">
        <f t="shared" si="1"/>
        <v>2019</v>
      </c>
      <c r="E29" t="s">
        <v>420</v>
      </c>
      <c r="F29" t="s">
        <v>368</v>
      </c>
      <c r="G29" t="s">
        <v>445</v>
      </c>
      <c r="H29" t="s">
        <v>372</v>
      </c>
      <c r="I29" t="s">
        <v>437</v>
      </c>
      <c r="J29" t="s">
        <v>356</v>
      </c>
      <c r="K29" t="s">
        <v>442</v>
      </c>
    </row>
    <row r="30" spans="1:11" x14ac:dyDescent="0.25">
      <c r="A30" t="s">
        <v>183</v>
      </c>
      <c r="B30">
        <v>60</v>
      </c>
      <c r="C30" s="4">
        <f t="shared" si="0"/>
        <v>42185</v>
      </c>
      <c r="D30">
        <f t="shared" si="1"/>
        <v>2020</v>
      </c>
      <c r="E30" t="s">
        <v>435</v>
      </c>
      <c r="F30" t="s">
        <v>379</v>
      </c>
      <c r="G30" t="s">
        <v>440</v>
      </c>
      <c r="H30" t="s">
        <v>401</v>
      </c>
      <c r="I30" t="s">
        <v>446</v>
      </c>
      <c r="J30" t="s">
        <v>403</v>
      </c>
      <c r="K30" t="s">
        <v>447</v>
      </c>
    </row>
    <row r="31" spans="1:11" x14ac:dyDescent="0.25">
      <c r="A31" t="s">
        <v>183</v>
      </c>
      <c r="B31">
        <v>60</v>
      </c>
      <c r="C31" s="4">
        <f t="shared" si="0"/>
        <v>42185</v>
      </c>
      <c r="D31">
        <f t="shared" si="1"/>
        <v>2021</v>
      </c>
      <c r="E31" t="s">
        <v>448</v>
      </c>
      <c r="F31" t="s">
        <v>449</v>
      </c>
      <c r="G31" t="s">
        <v>450</v>
      </c>
      <c r="H31" t="s">
        <v>377</v>
      </c>
      <c r="I31" t="s">
        <v>438</v>
      </c>
      <c r="J31" t="s">
        <v>130</v>
      </c>
      <c r="K31" t="s">
        <v>451</v>
      </c>
    </row>
    <row r="32" spans="1:11" x14ac:dyDescent="0.25">
      <c r="A32" t="s">
        <v>206</v>
      </c>
      <c r="B32">
        <v>60</v>
      </c>
      <c r="C32" s="4">
        <f t="shared" si="0"/>
        <v>42551</v>
      </c>
      <c r="D32">
        <f t="shared" si="1"/>
        <v>2017</v>
      </c>
      <c r="E32" t="s">
        <v>381</v>
      </c>
      <c r="F32" t="s">
        <v>401</v>
      </c>
      <c r="G32" t="s">
        <v>452</v>
      </c>
      <c r="H32" t="s">
        <v>379</v>
      </c>
      <c r="I32" t="s">
        <v>453</v>
      </c>
      <c r="J32" t="s">
        <v>403</v>
      </c>
      <c r="K32" t="s">
        <v>454</v>
      </c>
    </row>
    <row r="33" spans="1:11" x14ac:dyDescent="0.25">
      <c r="A33" t="s">
        <v>206</v>
      </c>
      <c r="B33">
        <v>60</v>
      </c>
      <c r="C33" s="4">
        <f t="shared" si="0"/>
        <v>42551</v>
      </c>
      <c r="D33">
        <f t="shared" si="1"/>
        <v>2018</v>
      </c>
      <c r="E33" t="s">
        <v>405</v>
      </c>
      <c r="F33" t="s">
        <v>358</v>
      </c>
      <c r="G33" t="s">
        <v>455</v>
      </c>
      <c r="H33" t="s">
        <v>364</v>
      </c>
      <c r="I33" t="s">
        <v>456</v>
      </c>
      <c r="J33" t="s">
        <v>398</v>
      </c>
      <c r="K33" t="s">
        <v>457</v>
      </c>
    </row>
    <row r="34" spans="1:11" x14ac:dyDescent="0.25">
      <c r="A34" t="s">
        <v>206</v>
      </c>
      <c r="B34">
        <v>60</v>
      </c>
      <c r="C34" s="4">
        <f t="shared" ref="C34:C65" si="2">DATE(MID(A34,14,4),MID(A34,12,2),MID(A34,10,2))</f>
        <v>42551</v>
      </c>
      <c r="D34">
        <f t="shared" ref="D34:D65" si="3">LEFT(E34,4)*1</f>
        <v>2019</v>
      </c>
      <c r="E34" t="s">
        <v>420</v>
      </c>
      <c r="F34" t="s">
        <v>364</v>
      </c>
      <c r="G34" t="s">
        <v>456</v>
      </c>
      <c r="H34" t="s">
        <v>372</v>
      </c>
      <c r="I34" t="s">
        <v>458</v>
      </c>
      <c r="J34" t="s">
        <v>449</v>
      </c>
      <c r="K34" t="s">
        <v>459</v>
      </c>
    </row>
    <row r="35" spans="1:11" x14ac:dyDescent="0.25">
      <c r="A35" t="s">
        <v>206</v>
      </c>
      <c r="B35">
        <v>60</v>
      </c>
      <c r="C35" s="4">
        <f t="shared" si="2"/>
        <v>42551</v>
      </c>
      <c r="D35">
        <f t="shared" si="3"/>
        <v>2020</v>
      </c>
      <c r="E35" t="s">
        <v>435</v>
      </c>
      <c r="F35" t="s">
        <v>379</v>
      </c>
      <c r="G35" t="s">
        <v>453</v>
      </c>
      <c r="H35" t="s">
        <v>364</v>
      </c>
      <c r="I35" t="s">
        <v>456</v>
      </c>
      <c r="J35" t="s">
        <v>416</v>
      </c>
      <c r="K35" t="s">
        <v>460</v>
      </c>
    </row>
    <row r="36" spans="1:11" x14ac:dyDescent="0.25">
      <c r="A36" t="s">
        <v>206</v>
      </c>
      <c r="B36">
        <v>60</v>
      </c>
      <c r="C36" s="4">
        <f t="shared" si="2"/>
        <v>42551</v>
      </c>
      <c r="D36">
        <f t="shared" si="3"/>
        <v>2021</v>
      </c>
      <c r="E36" t="s">
        <v>448</v>
      </c>
      <c r="F36" t="s">
        <v>416</v>
      </c>
      <c r="G36" t="s">
        <v>460</v>
      </c>
      <c r="H36" t="s">
        <v>422</v>
      </c>
      <c r="I36" t="s">
        <v>461</v>
      </c>
      <c r="J36" t="s">
        <v>273</v>
      </c>
      <c r="K36" t="s">
        <v>462</v>
      </c>
    </row>
    <row r="37" spans="1:11" x14ac:dyDescent="0.25">
      <c r="A37" t="s">
        <v>206</v>
      </c>
      <c r="B37">
        <v>60</v>
      </c>
      <c r="C37" s="4">
        <f t="shared" si="2"/>
        <v>42551</v>
      </c>
      <c r="D37">
        <f t="shared" si="3"/>
        <v>2022</v>
      </c>
      <c r="E37" t="s">
        <v>463</v>
      </c>
      <c r="F37" t="s">
        <v>379</v>
      </c>
      <c r="G37" t="s">
        <v>453</v>
      </c>
      <c r="H37" t="s">
        <v>401</v>
      </c>
      <c r="I37" t="s">
        <v>452</v>
      </c>
      <c r="J37" t="s">
        <v>403</v>
      </c>
      <c r="K37" t="s">
        <v>454</v>
      </c>
    </row>
    <row r="38" spans="1:11" x14ac:dyDescent="0.25">
      <c r="A38" t="s">
        <v>227</v>
      </c>
      <c r="B38">
        <v>60</v>
      </c>
      <c r="C38" s="4">
        <f t="shared" si="2"/>
        <v>42916</v>
      </c>
      <c r="D38">
        <f t="shared" si="3"/>
        <v>2018</v>
      </c>
      <c r="E38" t="s">
        <v>405</v>
      </c>
      <c r="F38" t="s">
        <v>364</v>
      </c>
      <c r="G38" t="s">
        <v>464</v>
      </c>
      <c r="H38" t="s">
        <v>364</v>
      </c>
      <c r="I38" t="s">
        <v>464</v>
      </c>
      <c r="J38" t="s">
        <v>394</v>
      </c>
      <c r="K38" t="s">
        <v>465</v>
      </c>
    </row>
    <row r="39" spans="1:11" x14ac:dyDescent="0.25">
      <c r="A39" t="s">
        <v>227</v>
      </c>
      <c r="B39">
        <v>60</v>
      </c>
      <c r="C39" s="4">
        <f t="shared" si="2"/>
        <v>42916</v>
      </c>
      <c r="D39">
        <f t="shared" si="3"/>
        <v>2019</v>
      </c>
      <c r="E39" t="s">
        <v>420</v>
      </c>
      <c r="F39" t="s">
        <v>377</v>
      </c>
      <c r="G39" t="s">
        <v>466</v>
      </c>
      <c r="H39" t="s">
        <v>406</v>
      </c>
      <c r="I39" t="s">
        <v>467</v>
      </c>
      <c r="J39" t="s">
        <v>449</v>
      </c>
      <c r="K39" t="s">
        <v>468</v>
      </c>
    </row>
    <row r="40" spans="1:11" x14ac:dyDescent="0.25">
      <c r="A40" t="s">
        <v>227</v>
      </c>
      <c r="B40">
        <v>60</v>
      </c>
      <c r="C40" s="4">
        <f t="shared" si="2"/>
        <v>42916</v>
      </c>
      <c r="D40">
        <f t="shared" si="3"/>
        <v>2020</v>
      </c>
      <c r="E40" t="s">
        <v>435</v>
      </c>
      <c r="F40" t="s">
        <v>382</v>
      </c>
      <c r="G40" t="s">
        <v>469</v>
      </c>
      <c r="H40" t="s">
        <v>364</v>
      </c>
      <c r="I40" t="s">
        <v>464</v>
      </c>
      <c r="J40" t="s">
        <v>356</v>
      </c>
      <c r="K40" t="s">
        <v>470</v>
      </c>
    </row>
    <row r="41" spans="1:11" x14ac:dyDescent="0.25">
      <c r="A41" t="s">
        <v>227</v>
      </c>
      <c r="B41">
        <v>60</v>
      </c>
      <c r="C41" s="4">
        <f t="shared" si="2"/>
        <v>42916</v>
      </c>
      <c r="D41">
        <f t="shared" si="3"/>
        <v>2021</v>
      </c>
      <c r="E41" t="s">
        <v>448</v>
      </c>
      <c r="F41" t="s">
        <v>403</v>
      </c>
      <c r="G41" t="s">
        <v>471</v>
      </c>
      <c r="H41" t="s">
        <v>449</v>
      </c>
      <c r="I41" t="s">
        <v>468</v>
      </c>
      <c r="J41" t="s">
        <v>76</v>
      </c>
      <c r="K41" t="s">
        <v>472</v>
      </c>
    </row>
    <row r="42" spans="1:11" x14ac:dyDescent="0.25">
      <c r="A42" t="s">
        <v>227</v>
      </c>
      <c r="B42">
        <v>60</v>
      </c>
      <c r="C42" s="4">
        <f t="shared" si="2"/>
        <v>42916</v>
      </c>
      <c r="D42">
        <f t="shared" si="3"/>
        <v>2022</v>
      </c>
      <c r="E42" t="s">
        <v>463</v>
      </c>
      <c r="F42" t="s">
        <v>358</v>
      </c>
      <c r="G42" t="s">
        <v>473</v>
      </c>
      <c r="H42" t="s">
        <v>368</v>
      </c>
      <c r="I42" t="s">
        <v>474</v>
      </c>
      <c r="J42" t="s">
        <v>69</v>
      </c>
      <c r="K42" t="s">
        <v>475</v>
      </c>
    </row>
    <row r="43" spans="1:11" x14ac:dyDescent="0.25">
      <c r="A43" t="s">
        <v>227</v>
      </c>
      <c r="B43">
        <v>60</v>
      </c>
      <c r="C43" s="4">
        <f t="shared" si="2"/>
        <v>42916</v>
      </c>
      <c r="D43">
        <f t="shared" si="3"/>
        <v>2023</v>
      </c>
      <c r="E43" t="s">
        <v>476</v>
      </c>
      <c r="F43" t="s">
        <v>358</v>
      </c>
      <c r="G43" t="s">
        <v>473</v>
      </c>
      <c r="H43" t="s">
        <v>382</v>
      </c>
      <c r="I43" t="s">
        <v>469</v>
      </c>
      <c r="J43" t="s">
        <v>403</v>
      </c>
      <c r="K43" t="s">
        <v>471</v>
      </c>
    </row>
    <row r="44" spans="1:11" x14ac:dyDescent="0.25">
      <c r="A44" t="s">
        <v>248</v>
      </c>
      <c r="B44">
        <v>60</v>
      </c>
      <c r="C44" s="4">
        <f t="shared" si="2"/>
        <v>43281</v>
      </c>
      <c r="D44">
        <f t="shared" si="3"/>
        <v>2019</v>
      </c>
      <c r="E44" t="s">
        <v>420</v>
      </c>
      <c r="F44" t="s">
        <v>377</v>
      </c>
      <c r="G44" t="s">
        <v>369</v>
      </c>
      <c r="H44" t="s">
        <v>477</v>
      </c>
      <c r="I44" t="s">
        <v>478</v>
      </c>
      <c r="J44" t="s">
        <v>422</v>
      </c>
      <c r="K44" t="s">
        <v>479</v>
      </c>
    </row>
    <row r="45" spans="1:11" x14ac:dyDescent="0.25">
      <c r="A45" t="s">
        <v>248</v>
      </c>
      <c r="B45">
        <v>60</v>
      </c>
      <c r="C45" s="4">
        <f t="shared" si="2"/>
        <v>43281</v>
      </c>
      <c r="D45">
        <f t="shared" si="3"/>
        <v>2020</v>
      </c>
      <c r="E45" t="s">
        <v>435</v>
      </c>
      <c r="F45" t="s">
        <v>382</v>
      </c>
      <c r="G45" t="s">
        <v>480</v>
      </c>
      <c r="H45" t="s">
        <v>364</v>
      </c>
      <c r="I45" t="s">
        <v>481</v>
      </c>
      <c r="J45" t="s">
        <v>356</v>
      </c>
      <c r="K45" t="s">
        <v>482</v>
      </c>
    </row>
    <row r="46" spans="1:11" x14ac:dyDescent="0.25">
      <c r="A46" t="s">
        <v>248</v>
      </c>
      <c r="B46">
        <v>60</v>
      </c>
      <c r="C46" s="4">
        <f t="shared" si="2"/>
        <v>43281</v>
      </c>
      <c r="D46">
        <f t="shared" si="3"/>
        <v>2021</v>
      </c>
      <c r="E46" t="s">
        <v>448</v>
      </c>
      <c r="F46" t="s">
        <v>416</v>
      </c>
      <c r="G46" t="s">
        <v>483</v>
      </c>
      <c r="H46" t="s">
        <v>386</v>
      </c>
      <c r="I46" t="s">
        <v>484</v>
      </c>
      <c r="J46" t="s">
        <v>76</v>
      </c>
      <c r="K46" t="s">
        <v>261</v>
      </c>
    </row>
    <row r="47" spans="1:11" x14ac:dyDescent="0.25">
      <c r="A47" t="s">
        <v>248</v>
      </c>
      <c r="B47">
        <v>60</v>
      </c>
      <c r="C47" s="4">
        <f t="shared" si="2"/>
        <v>43281</v>
      </c>
      <c r="D47">
        <f t="shared" si="3"/>
        <v>2022</v>
      </c>
      <c r="E47" t="s">
        <v>463</v>
      </c>
      <c r="F47" t="s">
        <v>390</v>
      </c>
      <c r="G47" t="s">
        <v>485</v>
      </c>
      <c r="H47" t="s">
        <v>364</v>
      </c>
      <c r="I47" t="s">
        <v>481</v>
      </c>
      <c r="J47" t="s">
        <v>345</v>
      </c>
      <c r="K47" t="s">
        <v>486</v>
      </c>
    </row>
    <row r="48" spans="1:11" x14ac:dyDescent="0.25">
      <c r="A48" t="s">
        <v>248</v>
      </c>
      <c r="B48">
        <v>60</v>
      </c>
      <c r="C48" s="4">
        <f t="shared" si="2"/>
        <v>43281</v>
      </c>
      <c r="D48">
        <f t="shared" si="3"/>
        <v>2023</v>
      </c>
      <c r="E48" t="s">
        <v>476</v>
      </c>
      <c r="F48" t="s">
        <v>358</v>
      </c>
      <c r="G48" t="s">
        <v>487</v>
      </c>
      <c r="H48" t="s">
        <v>358</v>
      </c>
      <c r="I48" t="s">
        <v>487</v>
      </c>
      <c r="J48" t="s">
        <v>374</v>
      </c>
      <c r="K48" t="s">
        <v>488</v>
      </c>
    </row>
    <row r="49" spans="1:11" x14ac:dyDescent="0.25">
      <c r="A49" t="s">
        <v>248</v>
      </c>
      <c r="B49">
        <v>60</v>
      </c>
      <c r="C49" s="4">
        <f t="shared" si="2"/>
        <v>43281</v>
      </c>
      <c r="D49">
        <f t="shared" si="3"/>
        <v>2024</v>
      </c>
      <c r="E49" t="s">
        <v>489</v>
      </c>
      <c r="F49" t="s">
        <v>377</v>
      </c>
      <c r="G49" t="s">
        <v>369</v>
      </c>
      <c r="H49" t="s">
        <v>382</v>
      </c>
      <c r="I49" t="s">
        <v>480</v>
      </c>
      <c r="J49" t="s">
        <v>416</v>
      </c>
      <c r="K49" t="s">
        <v>483</v>
      </c>
    </row>
    <row r="50" spans="1:11" x14ac:dyDescent="0.25">
      <c r="A50" t="s">
        <v>268</v>
      </c>
      <c r="B50">
        <v>60</v>
      </c>
      <c r="C50" s="4">
        <f t="shared" si="2"/>
        <v>43646</v>
      </c>
      <c r="D50">
        <f t="shared" si="3"/>
        <v>2020</v>
      </c>
      <c r="E50" t="s">
        <v>435</v>
      </c>
      <c r="F50" t="s">
        <v>379</v>
      </c>
      <c r="G50" t="s">
        <v>490</v>
      </c>
      <c r="H50" t="s">
        <v>364</v>
      </c>
      <c r="I50" t="s">
        <v>491</v>
      </c>
      <c r="J50" t="s">
        <v>416</v>
      </c>
      <c r="K50" t="s">
        <v>492</v>
      </c>
    </row>
    <row r="51" spans="1:11" x14ac:dyDescent="0.25">
      <c r="A51" t="s">
        <v>268</v>
      </c>
      <c r="B51">
        <v>60</v>
      </c>
      <c r="C51" s="4">
        <f t="shared" si="2"/>
        <v>43646</v>
      </c>
      <c r="D51">
        <f t="shared" si="3"/>
        <v>2021</v>
      </c>
      <c r="E51" t="s">
        <v>448</v>
      </c>
      <c r="F51" t="s">
        <v>356</v>
      </c>
      <c r="G51" t="s">
        <v>429</v>
      </c>
      <c r="H51" t="s">
        <v>422</v>
      </c>
      <c r="I51" t="s">
        <v>493</v>
      </c>
      <c r="J51" t="s">
        <v>76</v>
      </c>
      <c r="K51" t="s">
        <v>494</v>
      </c>
    </row>
    <row r="52" spans="1:11" x14ac:dyDescent="0.25">
      <c r="A52" t="s">
        <v>268</v>
      </c>
      <c r="B52">
        <v>60</v>
      </c>
      <c r="C52" s="4">
        <f t="shared" si="2"/>
        <v>43646</v>
      </c>
      <c r="D52">
        <f t="shared" si="3"/>
        <v>2022</v>
      </c>
      <c r="E52" t="s">
        <v>463</v>
      </c>
      <c r="F52" t="s">
        <v>377</v>
      </c>
      <c r="G52" t="s">
        <v>495</v>
      </c>
      <c r="H52" t="s">
        <v>364</v>
      </c>
      <c r="I52" t="s">
        <v>491</v>
      </c>
      <c r="J52" t="s">
        <v>69</v>
      </c>
      <c r="K52" t="s">
        <v>496</v>
      </c>
    </row>
    <row r="53" spans="1:11" x14ac:dyDescent="0.25">
      <c r="A53" t="s">
        <v>268</v>
      </c>
      <c r="B53">
        <v>60</v>
      </c>
      <c r="C53" s="4">
        <f t="shared" si="2"/>
        <v>43646</v>
      </c>
      <c r="D53">
        <f t="shared" si="3"/>
        <v>2023</v>
      </c>
      <c r="E53" t="s">
        <v>476</v>
      </c>
      <c r="F53" t="s">
        <v>364</v>
      </c>
      <c r="G53" t="s">
        <v>491</v>
      </c>
      <c r="H53" t="s">
        <v>364</v>
      </c>
      <c r="I53" t="s">
        <v>491</v>
      </c>
      <c r="J53" t="s">
        <v>394</v>
      </c>
      <c r="K53" t="s">
        <v>497</v>
      </c>
    </row>
    <row r="54" spans="1:11" x14ac:dyDescent="0.25">
      <c r="A54" t="s">
        <v>268</v>
      </c>
      <c r="B54">
        <v>60</v>
      </c>
      <c r="C54" s="4">
        <f t="shared" si="2"/>
        <v>43646</v>
      </c>
      <c r="D54">
        <f t="shared" si="3"/>
        <v>2024</v>
      </c>
      <c r="E54" t="s">
        <v>489</v>
      </c>
      <c r="F54" t="s">
        <v>368</v>
      </c>
      <c r="G54" t="s">
        <v>391</v>
      </c>
      <c r="H54" t="s">
        <v>384</v>
      </c>
      <c r="I54" t="s">
        <v>498</v>
      </c>
      <c r="J54" t="s">
        <v>416</v>
      </c>
      <c r="K54" t="s">
        <v>492</v>
      </c>
    </row>
    <row r="55" spans="1:11" x14ac:dyDescent="0.25">
      <c r="A55" t="s">
        <v>268</v>
      </c>
      <c r="B55">
        <v>60</v>
      </c>
      <c r="C55" s="4">
        <f t="shared" si="2"/>
        <v>43646</v>
      </c>
      <c r="D55">
        <f t="shared" si="3"/>
        <v>2025</v>
      </c>
      <c r="E55" t="s">
        <v>499</v>
      </c>
      <c r="F55" t="s">
        <v>379</v>
      </c>
      <c r="G55" t="s">
        <v>490</v>
      </c>
      <c r="H55" t="s">
        <v>401</v>
      </c>
      <c r="I55" t="s">
        <v>500</v>
      </c>
      <c r="J55" t="s">
        <v>403</v>
      </c>
      <c r="K55" t="s">
        <v>501</v>
      </c>
    </row>
    <row r="56" spans="1:11" x14ac:dyDescent="0.25">
      <c r="A56" t="s">
        <v>292</v>
      </c>
      <c r="B56">
        <v>60</v>
      </c>
      <c r="C56" s="4">
        <f t="shared" si="2"/>
        <v>44012</v>
      </c>
      <c r="D56">
        <f t="shared" si="3"/>
        <v>2021</v>
      </c>
      <c r="E56" t="s">
        <v>448</v>
      </c>
      <c r="F56" t="s">
        <v>416</v>
      </c>
      <c r="G56" t="s">
        <v>502</v>
      </c>
      <c r="H56" t="s">
        <v>422</v>
      </c>
      <c r="I56" t="s">
        <v>503</v>
      </c>
      <c r="J56" t="s">
        <v>273</v>
      </c>
      <c r="K56" t="s">
        <v>208</v>
      </c>
    </row>
    <row r="57" spans="1:11" x14ac:dyDescent="0.25">
      <c r="A57" t="s">
        <v>292</v>
      </c>
      <c r="B57">
        <v>60</v>
      </c>
      <c r="C57" s="4">
        <f t="shared" si="2"/>
        <v>44012</v>
      </c>
      <c r="D57">
        <f t="shared" si="3"/>
        <v>2022</v>
      </c>
      <c r="E57" t="s">
        <v>463</v>
      </c>
      <c r="F57" t="s">
        <v>368</v>
      </c>
      <c r="G57" t="s">
        <v>504</v>
      </c>
      <c r="H57" t="s">
        <v>364</v>
      </c>
      <c r="I57" t="s">
        <v>505</v>
      </c>
      <c r="J57" t="s">
        <v>431</v>
      </c>
      <c r="K57" t="s">
        <v>506</v>
      </c>
    </row>
    <row r="58" spans="1:11" x14ac:dyDescent="0.25">
      <c r="A58" t="s">
        <v>292</v>
      </c>
      <c r="B58">
        <v>60</v>
      </c>
      <c r="C58" s="4">
        <f t="shared" si="2"/>
        <v>44012</v>
      </c>
      <c r="D58">
        <f t="shared" si="3"/>
        <v>2023</v>
      </c>
      <c r="E58" t="s">
        <v>476</v>
      </c>
      <c r="F58" t="s">
        <v>364</v>
      </c>
      <c r="G58" t="s">
        <v>505</v>
      </c>
      <c r="H58" t="s">
        <v>364</v>
      </c>
      <c r="I58" t="s">
        <v>505</v>
      </c>
      <c r="J58" t="s">
        <v>394</v>
      </c>
      <c r="K58" t="s">
        <v>507</v>
      </c>
    </row>
    <row r="59" spans="1:11" x14ac:dyDescent="0.25">
      <c r="A59" t="s">
        <v>292</v>
      </c>
      <c r="B59">
        <v>60</v>
      </c>
      <c r="C59" s="4">
        <f t="shared" si="2"/>
        <v>44012</v>
      </c>
      <c r="D59">
        <f t="shared" si="3"/>
        <v>2024</v>
      </c>
      <c r="E59" t="s">
        <v>489</v>
      </c>
      <c r="F59" t="s">
        <v>368</v>
      </c>
      <c r="G59" t="s">
        <v>504</v>
      </c>
      <c r="H59" t="s">
        <v>382</v>
      </c>
      <c r="I59" t="s">
        <v>508</v>
      </c>
      <c r="J59" t="s">
        <v>374</v>
      </c>
      <c r="K59" t="s">
        <v>509</v>
      </c>
    </row>
    <row r="60" spans="1:11" x14ac:dyDescent="0.25">
      <c r="A60" t="s">
        <v>292</v>
      </c>
      <c r="B60">
        <v>60</v>
      </c>
      <c r="C60" s="4">
        <f t="shared" si="2"/>
        <v>44012</v>
      </c>
      <c r="D60">
        <f t="shared" si="3"/>
        <v>2025</v>
      </c>
      <c r="E60" t="s">
        <v>499</v>
      </c>
      <c r="F60" t="s">
        <v>362</v>
      </c>
      <c r="G60" t="s">
        <v>510</v>
      </c>
      <c r="H60" t="s">
        <v>390</v>
      </c>
      <c r="I60" t="s">
        <v>511</v>
      </c>
      <c r="J60" t="s">
        <v>135</v>
      </c>
      <c r="K60" t="s">
        <v>306</v>
      </c>
    </row>
    <row r="61" spans="1:11" x14ac:dyDescent="0.25">
      <c r="A61" t="s">
        <v>292</v>
      </c>
      <c r="B61">
        <v>60</v>
      </c>
      <c r="C61" s="4">
        <f t="shared" si="2"/>
        <v>44012</v>
      </c>
      <c r="D61">
        <f t="shared" si="3"/>
        <v>2026</v>
      </c>
      <c r="E61" t="s">
        <v>512</v>
      </c>
      <c r="F61" t="s">
        <v>379</v>
      </c>
      <c r="G61" t="s">
        <v>513</v>
      </c>
      <c r="H61" t="s">
        <v>358</v>
      </c>
      <c r="I61" t="s">
        <v>514</v>
      </c>
      <c r="J61" t="s">
        <v>356</v>
      </c>
      <c r="K61" t="s">
        <v>515</v>
      </c>
    </row>
    <row r="62" spans="1:11" x14ac:dyDescent="0.25">
      <c r="A62" t="s">
        <v>311</v>
      </c>
      <c r="B62">
        <v>60</v>
      </c>
      <c r="C62" s="4">
        <f t="shared" si="2"/>
        <v>44377</v>
      </c>
      <c r="D62">
        <f t="shared" si="3"/>
        <v>2022</v>
      </c>
      <c r="E62" t="s">
        <v>463</v>
      </c>
      <c r="F62" t="s">
        <v>368</v>
      </c>
      <c r="G62" t="s">
        <v>516</v>
      </c>
      <c r="H62" t="s">
        <v>377</v>
      </c>
      <c r="I62" t="s">
        <v>517</v>
      </c>
      <c r="J62" t="s">
        <v>345</v>
      </c>
      <c r="K62" t="s">
        <v>518</v>
      </c>
    </row>
    <row r="63" spans="1:11" x14ac:dyDescent="0.25">
      <c r="A63" t="s">
        <v>311</v>
      </c>
      <c r="B63">
        <v>60</v>
      </c>
      <c r="C63" s="4">
        <f t="shared" si="2"/>
        <v>44377</v>
      </c>
      <c r="D63">
        <f t="shared" si="3"/>
        <v>2023</v>
      </c>
      <c r="E63" t="s">
        <v>476</v>
      </c>
      <c r="F63" t="s">
        <v>358</v>
      </c>
      <c r="G63" t="s">
        <v>519</v>
      </c>
      <c r="H63" t="s">
        <v>368</v>
      </c>
      <c r="I63" t="s">
        <v>516</v>
      </c>
      <c r="J63" t="s">
        <v>69</v>
      </c>
      <c r="K63" t="s">
        <v>439</v>
      </c>
    </row>
    <row r="64" spans="1:11" x14ac:dyDescent="0.25">
      <c r="A64" t="s">
        <v>311</v>
      </c>
      <c r="B64">
        <v>60</v>
      </c>
      <c r="C64" s="4">
        <f t="shared" si="2"/>
        <v>44377</v>
      </c>
      <c r="D64">
        <f t="shared" si="3"/>
        <v>2024</v>
      </c>
      <c r="E64" t="s">
        <v>489</v>
      </c>
      <c r="F64" t="s">
        <v>377</v>
      </c>
      <c r="G64" t="s">
        <v>517</v>
      </c>
      <c r="H64" t="s">
        <v>382</v>
      </c>
      <c r="I64" t="s">
        <v>508</v>
      </c>
      <c r="J64" t="s">
        <v>416</v>
      </c>
      <c r="K64" t="s">
        <v>502</v>
      </c>
    </row>
    <row r="65" spans="1:11" x14ac:dyDescent="0.25">
      <c r="A65" t="s">
        <v>311</v>
      </c>
      <c r="B65">
        <v>60</v>
      </c>
      <c r="C65" s="4">
        <f t="shared" si="2"/>
        <v>44377</v>
      </c>
      <c r="D65">
        <f t="shared" si="3"/>
        <v>2025</v>
      </c>
      <c r="E65" t="s">
        <v>499</v>
      </c>
      <c r="F65" t="s">
        <v>390</v>
      </c>
      <c r="G65" t="s">
        <v>520</v>
      </c>
      <c r="H65" t="s">
        <v>386</v>
      </c>
      <c r="I65" t="s">
        <v>521</v>
      </c>
      <c r="J65" t="s">
        <v>130</v>
      </c>
      <c r="K65" t="s">
        <v>522</v>
      </c>
    </row>
    <row r="66" spans="1:11" x14ac:dyDescent="0.25">
      <c r="A66" t="s">
        <v>311</v>
      </c>
      <c r="B66">
        <v>60</v>
      </c>
      <c r="C66" s="4">
        <f t="shared" ref="C66:C73" si="4">DATE(MID(A66,14,4),MID(A66,12,2),MID(A66,10,2))</f>
        <v>44377</v>
      </c>
      <c r="D66">
        <f t="shared" ref="D66:D73" si="5">LEFT(E66,4)*1</f>
        <v>2026</v>
      </c>
      <c r="E66" t="s">
        <v>512</v>
      </c>
      <c r="F66" t="s">
        <v>386</v>
      </c>
      <c r="G66" t="s">
        <v>521</v>
      </c>
      <c r="H66" t="s">
        <v>368</v>
      </c>
      <c r="I66" t="s">
        <v>516</v>
      </c>
      <c r="J66" t="s">
        <v>135</v>
      </c>
      <c r="K66" t="s">
        <v>306</v>
      </c>
    </row>
    <row r="67" spans="1:11" x14ac:dyDescent="0.25">
      <c r="A67" t="s">
        <v>311</v>
      </c>
      <c r="B67">
        <v>60</v>
      </c>
      <c r="C67" s="4">
        <f t="shared" si="4"/>
        <v>44377</v>
      </c>
      <c r="D67">
        <f t="shared" si="5"/>
        <v>2027</v>
      </c>
      <c r="E67" t="s">
        <v>523</v>
      </c>
      <c r="F67" t="s">
        <v>449</v>
      </c>
      <c r="G67" t="s">
        <v>524</v>
      </c>
      <c r="H67" t="s">
        <v>382</v>
      </c>
      <c r="I67" t="s">
        <v>508</v>
      </c>
      <c r="J67" t="s">
        <v>345</v>
      </c>
      <c r="K67" t="s">
        <v>518</v>
      </c>
    </row>
    <row r="68" spans="1:11" x14ac:dyDescent="0.25">
      <c r="A68" t="s">
        <v>332</v>
      </c>
      <c r="B68">
        <v>60</v>
      </c>
      <c r="C68" s="4">
        <f t="shared" si="4"/>
        <v>44742</v>
      </c>
      <c r="D68">
        <f t="shared" si="5"/>
        <v>2023</v>
      </c>
      <c r="E68" t="s">
        <v>476</v>
      </c>
      <c r="F68" t="s">
        <v>358</v>
      </c>
      <c r="G68" t="s">
        <v>365</v>
      </c>
      <c r="H68" t="s">
        <v>362</v>
      </c>
      <c r="I68" t="s">
        <v>525</v>
      </c>
      <c r="J68" t="s">
        <v>345</v>
      </c>
      <c r="K68" t="s">
        <v>346</v>
      </c>
    </row>
    <row r="69" spans="1:11" x14ac:dyDescent="0.25">
      <c r="A69" t="s">
        <v>332</v>
      </c>
      <c r="B69">
        <v>60</v>
      </c>
      <c r="C69" s="4">
        <f t="shared" si="4"/>
        <v>44742</v>
      </c>
      <c r="D69">
        <f t="shared" si="5"/>
        <v>2024</v>
      </c>
      <c r="E69" t="s">
        <v>489</v>
      </c>
      <c r="F69" t="s">
        <v>401</v>
      </c>
      <c r="G69" t="s">
        <v>526</v>
      </c>
      <c r="H69" t="s">
        <v>401</v>
      </c>
      <c r="I69" t="s">
        <v>526</v>
      </c>
      <c r="J69" t="s">
        <v>356</v>
      </c>
      <c r="K69" t="s">
        <v>527</v>
      </c>
    </row>
    <row r="70" spans="1:11" x14ac:dyDescent="0.25">
      <c r="A70" t="s">
        <v>332</v>
      </c>
      <c r="B70">
        <v>60</v>
      </c>
      <c r="C70" s="4">
        <f t="shared" si="4"/>
        <v>44742</v>
      </c>
      <c r="D70">
        <f t="shared" si="5"/>
        <v>2025</v>
      </c>
      <c r="E70" t="s">
        <v>499</v>
      </c>
      <c r="F70" t="s">
        <v>390</v>
      </c>
      <c r="G70" t="s">
        <v>528</v>
      </c>
      <c r="H70" t="s">
        <v>422</v>
      </c>
      <c r="I70" t="s">
        <v>529</v>
      </c>
      <c r="J70" t="s">
        <v>102</v>
      </c>
      <c r="K70" t="s">
        <v>530</v>
      </c>
    </row>
    <row r="71" spans="1:11" x14ac:dyDescent="0.25">
      <c r="A71" t="s">
        <v>332</v>
      </c>
      <c r="B71">
        <v>60</v>
      </c>
      <c r="C71" s="4">
        <f t="shared" si="4"/>
        <v>44742</v>
      </c>
      <c r="D71">
        <f t="shared" si="5"/>
        <v>2026</v>
      </c>
      <c r="E71" t="s">
        <v>512</v>
      </c>
      <c r="F71" t="s">
        <v>390</v>
      </c>
      <c r="G71" t="s">
        <v>528</v>
      </c>
      <c r="H71" t="s">
        <v>362</v>
      </c>
      <c r="I71" t="s">
        <v>525</v>
      </c>
      <c r="J71" t="s">
        <v>135</v>
      </c>
      <c r="K71" t="s">
        <v>531</v>
      </c>
    </row>
    <row r="72" spans="1:11" x14ac:dyDescent="0.25">
      <c r="A72" t="s">
        <v>332</v>
      </c>
      <c r="B72">
        <v>60</v>
      </c>
      <c r="C72" s="4">
        <f t="shared" si="4"/>
        <v>44742</v>
      </c>
      <c r="D72">
        <f t="shared" si="5"/>
        <v>2027</v>
      </c>
      <c r="E72" t="s">
        <v>523</v>
      </c>
      <c r="F72" t="s">
        <v>69</v>
      </c>
      <c r="G72" t="s">
        <v>532</v>
      </c>
      <c r="H72" t="s">
        <v>379</v>
      </c>
      <c r="I72" t="s">
        <v>533</v>
      </c>
      <c r="J72" t="s">
        <v>534</v>
      </c>
      <c r="K72" t="s">
        <v>535</v>
      </c>
    </row>
    <row r="73" spans="1:11" x14ac:dyDescent="0.25">
      <c r="A73" t="s">
        <v>332</v>
      </c>
      <c r="B73">
        <v>60</v>
      </c>
      <c r="C73" s="4">
        <f t="shared" si="4"/>
        <v>44742</v>
      </c>
      <c r="D73">
        <f t="shared" si="5"/>
        <v>2028</v>
      </c>
      <c r="E73" t="s">
        <v>536</v>
      </c>
      <c r="F73" t="s">
        <v>390</v>
      </c>
      <c r="G73" t="s">
        <v>528</v>
      </c>
      <c r="H73" t="s">
        <v>372</v>
      </c>
      <c r="I73" t="s">
        <v>537</v>
      </c>
      <c r="J73" t="s">
        <v>416</v>
      </c>
      <c r="K73" t="s">
        <v>538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39" sqref="H39"/>
    </sheetView>
  </sheetViews>
  <sheetFormatPr baseColWidth="10" defaultColWidth="10.5703125" defaultRowHeight="15" x14ac:dyDescent="0.25"/>
  <sheetData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32" sqref="G32"/>
    </sheetView>
  </sheetViews>
  <sheetFormatPr baseColWidth="10" defaultColWidth="10.5703125" defaultRowHeight="15" x14ac:dyDescent="0.25"/>
  <sheetData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B6" sqref="B6"/>
    </sheetView>
  </sheetViews>
  <sheetFormatPr baseColWidth="10" defaultColWidth="10.5703125" defaultRowHeight="15" x14ac:dyDescent="0.25"/>
  <sheetData>
    <row r="1" spans="1:9" x14ac:dyDescent="0.25">
      <c r="A1" t="s">
        <v>0</v>
      </c>
      <c r="B1" t="s">
        <v>539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  <c r="I1" t="s">
        <v>546</v>
      </c>
    </row>
    <row r="2" spans="1:9" x14ac:dyDescent="0.25">
      <c r="A2">
        <v>60</v>
      </c>
      <c r="B2" t="s">
        <v>547</v>
      </c>
      <c r="C2" t="s">
        <v>548</v>
      </c>
      <c r="D2" t="s">
        <v>549</v>
      </c>
      <c r="E2" s="2" t="b">
        <f>TRUE()</f>
        <v>1</v>
      </c>
      <c r="F2" s="2" t="b">
        <f>FALSE()</f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547</v>
      </c>
      <c r="C3" t="s">
        <v>550</v>
      </c>
      <c r="D3" t="s">
        <v>550</v>
      </c>
      <c r="E3" s="2" t="b">
        <f>TRUE()</f>
        <v>1</v>
      </c>
      <c r="F3" s="2" t="b">
        <f>FALSE()</f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547</v>
      </c>
      <c r="C4" t="s">
        <v>551</v>
      </c>
      <c r="D4" t="s">
        <v>550</v>
      </c>
      <c r="E4" s="2" t="b">
        <f>FALSE()</f>
        <v>0</v>
      </c>
      <c r="F4" s="2" t="b">
        <f>TRUE()</f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547</v>
      </c>
      <c r="C5" t="s">
        <v>552</v>
      </c>
      <c r="D5" t="s">
        <v>550</v>
      </c>
      <c r="E5" s="2" t="b">
        <f>FALSE()</f>
        <v>0</v>
      </c>
      <c r="F5" s="2" t="b">
        <f>TRUE()</f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547</v>
      </c>
      <c r="C6" t="s">
        <v>553</v>
      </c>
      <c r="D6" t="s">
        <v>550</v>
      </c>
      <c r="E6" s="2" t="b">
        <f>FALSE()</f>
        <v>0</v>
      </c>
      <c r="F6" s="2" t="b">
        <f>TRUE()</f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547</v>
      </c>
      <c r="C7" t="s">
        <v>554</v>
      </c>
      <c r="D7" t="s">
        <v>550</v>
      </c>
      <c r="E7" s="2" t="b">
        <f>FALSE()</f>
        <v>0</v>
      </c>
      <c r="F7" s="2" t="b">
        <f>TRUE()</f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547</v>
      </c>
      <c r="C8" t="s">
        <v>555</v>
      </c>
      <c r="D8" t="s">
        <v>555</v>
      </c>
      <c r="E8" s="2" t="b">
        <f>TRUE()</f>
        <v>1</v>
      </c>
      <c r="F8" s="2" t="b">
        <f>FALSE()</f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547</v>
      </c>
      <c r="C9" t="s">
        <v>556</v>
      </c>
      <c r="D9" t="s">
        <v>555</v>
      </c>
      <c r="E9" s="2" t="b">
        <f>FALSE()</f>
        <v>0</v>
      </c>
      <c r="F9" s="2" t="b">
        <f>TRUE()</f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547</v>
      </c>
      <c r="C10" t="s">
        <v>557</v>
      </c>
      <c r="D10" t="s">
        <v>555</v>
      </c>
      <c r="E10" s="2" t="b">
        <f>FALSE()</f>
        <v>0</v>
      </c>
      <c r="F10" s="2" t="b">
        <f>TRUE()</f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547</v>
      </c>
      <c r="C11" t="s">
        <v>554</v>
      </c>
      <c r="D11" t="s">
        <v>555</v>
      </c>
      <c r="E11" s="2" t="b">
        <f>FALSE()</f>
        <v>0</v>
      </c>
      <c r="F11" s="2" t="b">
        <f>TRUE()</f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547</v>
      </c>
      <c r="C12" t="s">
        <v>558</v>
      </c>
      <c r="D12" t="s">
        <v>558</v>
      </c>
      <c r="E12" s="2" t="b">
        <f>TRUE()</f>
        <v>1</v>
      </c>
      <c r="F12" s="2" t="b">
        <f>FALSE()</f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547</v>
      </c>
      <c r="C13" t="s">
        <v>559</v>
      </c>
      <c r="D13" t="s">
        <v>558</v>
      </c>
      <c r="E13" s="2" t="b">
        <f>FALSE()</f>
        <v>0</v>
      </c>
      <c r="F13" s="2" t="b">
        <f>TRUE()</f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547</v>
      </c>
      <c r="C14" t="s">
        <v>560</v>
      </c>
      <c r="D14" t="s">
        <v>558</v>
      </c>
      <c r="E14" s="2" t="b">
        <f>FALSE()</f>
        <v>0</v>
      </c>
      <c r="F14" s="2" t="b">
        <f>TRUE()</f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547</v>
      </c>
      <c r="C15" t="s">
        <v>554</v>
      </c>
      <c r="D15" t="s">
        <v>558</v>
      </c>
      <c r="E15" s="2" t="b">
        <f>FALSE()</f>
        <v>0</v>
      </c>
      <c r="F15" s="2" t="b">
        <f>TRUE()</f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547</v>
      </c>
      <c r="C16" t="s">
        <v>561</v>
      </c>
      <c r="D16" t="s">
        <v>561</v>
      </c>
      <c r="E16" s="2" t="b">
        <f>TRUE()</f>
        <v>1</v>
      </c>
      <c r="F16" s="2" t="b">
        <f>TRUE()</f>
        <v>1</v>
      </c>
      <c r="G16">
        <v>0.11</v>
      </c>
      <c r="H16">
        <v>0.7</v>
      </c>
      <c r="I16">
        <v>1.5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LFAGOD</vt:lpstr>
      <vt:lpstr>JAWerte</vt:lpstr>
      <vt:lpstr>Schulden</vt:lpstr>
      <vt:lpstr>steuer</vt:lpstr>
      <vt:lpstr>Lfag</vt:lpstr>
      <vt:lpstr>umlagen</vt:lpstr>
      <vt:lpstr>ertrag</vt:lpstr>
      <vt:lpstr>ffs</vt:lpstr>
      <vt:lpstr>hebesatze</vt:lpstr>
      <vt:lpstr>kred</vt:lpstr>
      <vt:lpstr>stk</vt:lpstr>
      <vt:lpstr>Tabelle23</vt:lpstr>
      <vt:lpstr>Tabelle24</vt:lpstr>
      <vt:lpstr>Tabelle25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Dz</dc:creator>
  <dc:description/>
  <cp:lastModifiedBy>M Dz</cp:lastModifiedBy>
  <cp:revision>8</cp:revision>
  <cp:lastPrinted>2023-04-19T13:07:22Z</cp:lastPrinted>
  <dcterms:created xsi:type="dcterms:W3CDTF">2023-04-19T13:07:12Z</dcterms:created>
  <dcterms:modified xsi:type="dcterms:W3CDTF">2024-11-10T20:32:28Z</dcterms:modified>
  <dc:language>de-DE</dc:language>
</cp:coreProperties>
</file>