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815"/>
  </bookViews>
  <sheets>
    <sheet name="ValueCalc" sheetId="1" r:id="rId1"/>
    <sheet name="VLookup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8" i="1" l="1"/>
  <c r="M7" i="1"/>
  <c r="M6" i="1"/>
  <c r="M5" i="1"/>
  <c r="M4" i="1"/>
  <c r="M3" i="1"/>
  <c r="M2" i="1"/>
  <c r="I8" i="1" l="1"/>
  <c r="J8" i="1" s="1"/>
  <c r="K8" i="1" s="1"/>
  <c r="L8" i="1" s="1"/>
  <c r="J7" i="1"/>
  <c r="K7" i="1" s="1"/>
  <c r="L7" i="1" s="1"/>
  <c r="J6" i="1"/>
  <c r="K6" i="1" s="1"/>
  <c r="L6" i="1" s="1"/>
  <c r="J5" i="1"/>
  <c r="K5" i="1" s="1"/>
  <c r="L5" i="1" s="1"/>
  <c r="J4" i="1"/>
  <c r="K4" i="1" s="1"/>
  <c r="L4" i="1" s="1"/>
  <c r="I3" i="1"/>
  <c r="J3" i="1" s="1"/>
  <c r="K3" i="1" s="1"/>
  <c r="L3" i="1" s="1"/>
  <c r="L2" i="1"/>
  <c r="J2" i="1"/>
  <c r="K2" i="1" s="1"/>
</calcChain>
</file>

<file path=xl/sharedStrings.xml><?xml version="1.0" encoding="utf-8"?>
<sst xmlns="http://schemas.openxmlformats.org/spreadsheetml/2006/main" count="33" uniqueCount="25">
  <si>
    <t>Class</t>
  </si>
  <si>
    <t>Part</t>
  </si>
  <si>
    <t>Adv. Comp</t>
  </si>
  <si>
    <t>Components</t>
  </si>
  <si>
    <t>Plasteel</t>
  </si>
  <si>
    <t>Steel</t>
  </si>
  <si>
    <t>Wood</t>
  </si>
  <si>
    <t>Other</t>
  </si>
  <si>
    <t>Ingredient Value</t>
  </si>
  <si>
    <t>Work To Make</t>
  </si>
  <si>
    <t>Base Market Value</t>
  </si>
  <si>
    <t>Adjusted Mkt. Val</t>
  </si>
  <si>
    <t>Final Mkt. Val</t>
  </si>
  <si>
    <t>Basic</t>
  </si>
  <si>
    <t>Simple</t>
  </si>
  <si>
    <t>Bionic</t>
  </si>
  <si>
    <t>Surrogate</t>
  </si>
  <si>
    <t>Synthetic</t>
  </si>
  <si>
    <t>Advanced</t>
  </si>
  <si>
    <t>Arm</t>
  </si>
  <si>
    <t>Eye</t>
  </si>
  <si>
    <t>Hand</t>
  </si>
  <si>
    <t>Jaw</t>
  </si>
  <si>
    <t>Leg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</si>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</sst>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9" sqref="E19"/>
    </sheetView>
  </sheetViews>
  <sheetFormatPr defaultRowHeight="15" x14ac:dyDescent="0.25"/>
  <cols>
    <col min="1" max="1" width="11.42578125" customWidth="1"/>
    <col min="2" max="2" width="18.28515625" customWidth="1"/>
    <col min="3" max="3" width="13.7109375" bestFit="1" customWidth="1"/>
    <col min="4" max="4" width="10.5703125" bestFit="1" customWidth="1"/>
    <col min="5" max="5" width="12.28515625" bestFit="1" customWidth="1"/>
    <col min="6" max="6" width="8.140625" bestFit="1" customWidth="1"/>
    <col min="7" max="7" width="5.5703125" bestFit="1" customWidth="1"/>
    <col min="8" max="8" width="6.28515625" bestFit="1" customWidth="1"/>
    <col min="9" max="9" width="6.140625" bestFit="1" customWidth="1"/>
    <col min="10" max="10" width="16" bestFit="1" customWidth="1"/>
    <col min="11" max="11" width="17.7109375" bestFit="1" customWidth="1"/>
    <col min="12" max="12" width="16.85546875" bestFit="1" customWidth="1"/>
    <col min="13" max="13" width="13.140625" bestFit="1" customWidth="1"/>
  </cols>
  <sheetData>
    <row r="1" spans="1:13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19</v>
      </c>
      <c r="C2" s="3">
        <v>3000</v>
      </c>
      <c r="D2" s="3">
        <v>0</v>
      </c>
      <c r="E2" s="3">
        <v>0</v>
      </c>
      <c r="F2" s="3">
        <v>0</v>
      </c>
      <c r="G2" s="3">
        <v>40</v>
      </c>
      <c r="H2" s="3">
        <v>0</v>
      </c>
      <c r="I2" s="3">
        <v>0</v>
      </c>
      <c r="J2" s="3">
        <f t="shared" ref="J2:J8" si="0">D2*70+E2*21+F2*14+G2*1.9+H2*1.2+I2</f>
        <v>76</v>
      </c>
      <c r="K2" s="3">
        <f t="shared" ref="K2:K8" si="1">C2*0.0036+J2</f>
        <v>86.8</v>
      </c>
      <c r="L2" s="3">
        <f>K2*VLOOKUP(A2,VLookups!$A$1:$B$6,2,FALSE)</f>
        <v>95.48</v>
      </c>
      <c r="M2" s="3">
        <f>MROUND(L2,VLOOKUP(A2,VLookups!$A$1:$C$6,3,FALSE))</f>
        <v>95</v>
      </c>
    </row>
    <row r="3" spans="1:13" x14ac:dyDescent="0.25">
      <c r="A3" s="3" t="s">
        <v>13</v>
      </c>
      <c r="B3" s="3" t="s">
        <v>20</v>
      </c>
      <c r="C3" s="3">
        <v>3000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f>20*1.5</f>
        <v>30</v>
      </c>
      <c r="J3" s="3">
        <f t="shared" si="0"/>
        <v>30</v>
      </c>
      <c r="K3" s="3">
        <f t="shared" si="1"/>
        <v>40.799999999999997</v>
      </c>
      <c r="L3" s="3">
        <f>K3*VLOOKUP(A3,VLookups!$A$1:$B$6,2,FALSE)</f>
        <v>44.88</v>
      </c>
      <c r="M3" s="3">
        <f>MROUND(L3,VLOOKUP(A3,VLookups!$A$1:$C$6,3,FALSE))</f>
        <v>45</v>
      </c>
    </row>
    <row r="4" spans="1:13" x14ac:dyDescent="0.25">
      <c r="A4" s="3" t="s">
        <v>13</v>
      </c>
      <c r="B4" s="3" t="s">
        <v>21</v>
      </c>
      <c r="C4" s="3">
        <v>3000</v>
      </c>
      <c r="D4" s="3">
        <v>0</v>
      </c>
      <c r="E4" s="3">
        <v>0</v>
      </c>
      <c r="F4" s="3">
        <v>0</v>
      </c>
      <c r="G4" s="3">
        <v>20</v>
      </c>
      <c r="H4" s="3">
        <v>0</v>
      </c>
      <c r="I4" s="3">
        <v>0</v>
      </c>
      <c r="J4" s="3">
        <f t="shared" si="0"/>
        <v>38</v>
      </c>
      <c r="K4" s="3">
        <f t="shared" si="1"/>
        <v>48.8</v>
      </c>
      <c r="L4" s="3">
        <f>K4*VLOOKUP(A4,VLookups!$A$1:$B$6,2,FALSE)</f>
        <v>53.68</v>
      </c>
      <c r="M4" s="3">
        <f>MROUND(L4,VLOOKUP(A4,VLookups!$A$1:$C$6,3,FALSE))</f>
        <v>55</v>
      </c>
    </row>
    <row r="5" spans="1:13" x14ac:dyDescent="0.25">
      <c r="A5" s="3" t="s">
        <v>13</v>
      </c>
      <c r="B5" s="3" t="s">
        <v>22</v>
      </c>
      <c r="C5" s="3">
        <v>3000</v>
      </c>
      <c r="D5" s="3">
        <v>0</v>
      </c>
      <c r="E5" s="3">
        <v>0</v>
      </c>
      <c r="F5" s="3">
        <v>0</v>
      </c>
      <c r="G5" s="3">
        <v>0</v>
      </c>
      <c r="H5" s="3">
        <v>25</v>
      </c>
      <c r="I5" s="3">
        <v>0</v>
      </c>
      <c r="J5" s="3">
        <f t="shared" si="0"/>
        <v>30</v>
      </c>
      <c r="K5" s="3">
        <f t="shared" si="1"/>
        <v>40.799999999999997</v>
      </c>
      <c r="L5" s="3">
        <f>K5*VLOOKUP(A5,VLookups!$A$1:$B$6,2,FALSE)</f>
        <v>44.88</v>
      </c>
      <c r="M5" s="3">
        <f>MROUND(L5,VLOOKUP(A5,VLookups!$A$1:$C$6,3,FALSE))</f>
        <v>45</v>
      </c>
    </row>
    <row r="6" spans="1:13" x14ac:dyDescent="0.25">
      <c r="A6" s="3" t="s">
        <v>13</v>
      </c>
      <c r="B6" s="3" t="s">
        <v>23</v>
      </c>
      <c r="C6" s="3">
        <v>3000</v>
      </c>
      <c r="D6" s="3">
        <v>0</v>
      </c>
      <c r="E6" s="3">
        <v>0</v>
      </c>
      <c r="F6" s="3">
        <v>0</v>
      </c>
      <c r="G6" s="3">
        <v>0</v>
      </c>
      <c r="H6" s="3">
        <v>35</v>
      </c>
      <c r="I6" s="3">
        <v>0</v>
      </c>
      <c r="J6" s="3">
        <f t="shared" si="0"/>
        <v>42</v>
      </c>
      <c r="K6" s="3">
        <f t="shared" si="1"/>
        <v>52.8</v>
      </c>
      <c r="L6" s="3">
        <f>K6*VLOOKUP(A6,VLookups!$A$1:$B$6,2,FALSE)</f>
        <v>58.08</v>
      </c>
      <c r="M6" s="3">
        <f>MROUND(L6,VLOOKUP(A6,VLookups!$A$1:$C$6,3,FALSE))</f>
        <v>60</v>
      </c>
    </row>
    <row r="7" spans="1:13" x14ac:dyDescent="0.25">
      <c r="A7" s="3" t="s">
        <v>13</v>
      </c>
      <c r="B7" s="3" t="s">
        <v>24</v>
      </c>
      <c r="C7" s="3">
        <v>3000</v>
      </c>
      <c r="D7" s="3">
        <v>0</v>
      </c>
      <c r="E7" s="3">
        <v>0</v>
      </c>
      <c r="F7" s="3">
        <v>0</v>
      </c>
      <c r="G7" s="3">
        <v>0</v>
      </c>
      <c r="H7" s="3">
        <v>15</v>
      </c>
      <c r="I7" s="3">
        <v>0</v>
      </c>
      <c r="J7" s="3">
        <f t="shared" si="0"/>
        <v>18</v>
      </c>
      <c r="K7" s="3">
        <f t="shared" si="1"/>
        <v>28.799999999999997</v>
      </c>
      <c r="L7" s="3">
        <f>K7*VLOOKUP(A7,VLookups!$A$1:$B$6,2,FALSE)</f>
        <v>31.68</v>
      </c>
      <c r="M7" s="3">
        <f>MROUND(L7,VLOOKUP(A7,VLookups!$A$1:$C$6,3,FALSE))</f>
        <v>30</v>
      </c>
    </row>
    <row r="8" spans="1:13" x14ac:dyDescent="0.25">
      <c r="A8" s="3" t="s">
        <v>13</v>
      </c>
      <c r="B8" s="3" t="s">
        <v>20</v>
      </c>
      <c r="C8" s="3">
        <v>3000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f>20*1.5</f>
        <v>30</v>
      </c>
      <c r="J8" s="3">
        <f t="shared" si="0"/>
        <v>30</v>
      </c>
      <c r="K8" s="3">
        <f t="shared" si="1"/>
        <v>40.799999999999997</v>
      </c>
      <c r="L8" s="3">
        <f>K8*VLOOKUP(A8,VLookups!$A$1:$B$6,2,FALSE)</f>
        <v>44.88</v>
      </c>
      <c r="M8" s="3">
        <f>MROUND(L8,VLOOKUP(A8,VLookups!$A$1:$C$6,3,FALSE))</f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VLookups!$A$1:$A$6</xm:f>
          </x14:formula1>
          <xm:sqref>A2:A8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1" t="s">
        <v>13</v>
      </c>
      <c r="B1">
        <v>1.1000000000000001</v>
      </c>
      <c r="C1">
        <v>5</v>
      </c>
    </row>
    <row r="2" spans="1:3" x14ac:dyDescent="0.25">
      <c r="A2" s="1" t="s">
        <v>14</v>
      </c>
      <c r="B2">
        <v>1.2</v>
      </c>
      <c r="C2">
        <v>25</v>
      </c>
    </row>
    <row r="3" spans="1:3" x14ac:dyDescent="0.25">
      <c r="A3" s="1" t="s">
        <v>16</v>
      </c>
      <c r="B3">
        <v>1.2</v>
      </c>
      <c r="C3">
        <v>25</v>
      </c>
    </row>
    <row r="4" spans="1:3" x14ac:dyDescent="0.25">
      <c r="A4" s="1" t="s">
        <v>15</v>
      </c>
      <c r="B4">
        <v>1.3</v>
      </c>
      <c r="C4">
        <v>125</v>
      </c>
    </row>
    <row r="5" spans="1:3" x14ac:dyDescent="0.25">
      <c r="A5" s="1" t="s">
        <v>17</v>
      </c>
      <c r="B5">
        <v>1.3</v>
      </c>
      <c r="C5">
        <v>125</v>
      </c>
    </row>
    <row r="6" spans="1:3" x14ac:dyDescent="0.25">
      <c r="A6" s="1" t="s">
        <v>18</v>
      </c>
      <c r="B6">
        <v>1.4</v>
      </c>
      <c r="C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ValueCalc</vt:lpstr>
      <vt:lpstr>VLookups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Stovell</dc:creator>
  <cp:lastModifiedBy>Daniel Stovell</cp:lastModifiedBy>
  <dcterms:created xsi:type="dcterms:W3CDTF">2017-11-20T12:13:52Z</dcterms:created>
  <dcterms:modified xsi:type="dcterms:W3CDTF">2017-11-26T10:20:30Z</dcterms:modified>
</cp:coreProperties>
</file>