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0_PHD_project\000AIWARE\CFCEval4AIWARE\generated_prompt\experiments\data\"/>
    </mc:Choice>
  </mc:AlternateContent>
  <xr:revisionPtr revIDLastSave="0" documentId="13_ncr:1_{8756B925-0C04-48AB-ACA4-FADB5CCBB168}" xr6:coauthVersionLast="47" xr6:coauthVersionMax="47" xr10:uidLastSave="{00000000-0000-0000-0000-000000000000}"/>
  <bookViews>
    <workbookView xWindow="368" yWindow="690" windowWidth="16342" windowHeight="14265" activeTab="2" xr2:uid="{00000000-000D-0000-FFFF-FFFF00000000}"/>
  </bookViews>
  <sheets>
    <sheet name="ORIGINAL" sheetId="1" r:id="rId1"/>
    <sheet name="RENAME" sheetId="2" r:id="rId2"/>
    <sheet name="RESTRUCTURE" sheetId="3" r:id="rId3"/>
    <sheet name="FULL_GENERA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4" l="1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<sst xmlns="http://schemas.openxmlformats.org/spreadsheetml/2006/main" count="494" uniqueCount="202">
  <si>
    <t>CWE</t>
  </si>
  <si>
    <t>Language</t>
  </si>
  <si>
    <t>FileLocation</t>
  </si>
  <si>
    <t>Original_Patch</t>
  </si>
  <si>
    <t>Original_Generated</t>
  </si>
  <si>
    <t>ELRM</t>
  </si>
  <si>
    <t>CodeBLEU</t>
  </si>
  <si>
    <t>BLEU</t>
  </si>
  <si>
    <t>HumanScore</t>
  </si>
  <si>
    <t>11_CWE-94</t>
  </si>
  <si>
    <t>12_CWE-20</t>
  </si>
  <si>
    <t>14_CWE-287</t>
  </si>
  <si>
    <t>15_CWE-269</t>
  </si>
  <si>
    <t>16_CWE-502</t>
  </si>
  <si>
    <t>17_CWE-200</t>
  </si>
  <si>
    <t>19_CWE-918</t>
  </si>
  <si>
    <t>1_CWE-79</t>
  </si>
  <si>
    <t>22_CWE-798</t>
  </si>
  <si>
    <t>23_CWE-190</t>
  </si>
  <si>
    <t>24_CWE-400</t>
  </si>
  <si>
    <t>26_CWE-835</t>
  </si>
  <si>
    <t>27_CWE-611</t>
  </si>
  <si>
    <t>28_CWE-310</t>
  </si>
  <si>
    <t>29_CWE-601_remove</t>
  </si>
  <si>
    <t>30_CWE-1333</t>
  </si>
  <si>
    <t>31_CWE-313</t>
  </si>
  <si>
    <t>32_CWE-468</t>
  </si>
  <si>
    <t>33_CWE-332</t>
  </si>
  <si>
    <t>34_CWE-284</t>
  </si>
  <si>
    <t>35_CWE-73</t>
  </si>
  <si>
    <t>3_CWE-89</t>
  </si>
  <si>
    <t>4_CWE-352</t>
  </si>
  <si>
    <t>5_CWE-22</t>
  </si>
  <si>
    <t>7_CWE-78</t>
  </si>
  <si>
    <t>8_CWE-416</t>
  </si>
  <si>
    <t>python</t>
  </si>
  <si>
    <t>ruby</t>
  </si>
  <si>
    <t>java</t>
  </si>
  <si>
    <t>java2</t>
  </si>
  <si>
    <t>c</t>
  </si>
  <si>
    <t>if safe:
            try:
                input_dict[input_key] = ast.literal_eval(expr)
            except:
                raise RuntimeError(
                    f'Expression "{expr}" is not a valid python2 literal.')
        else:
            input_dict[input_key] = eval(expr)  # pylint: disable=eval-used</t>
  </si>
  <si>
    <t>new_class.module_eval do
      define_method(getter_name) { val }</t>
  </si>
  <si>
    <t>parser.parseArray(componentType, array, fieldName);</t>
  </si>
  <si>
    <t>if (repository != null) {
            if (repository.isDirectory()) {
                // Check path for nulls
                if (repository.getPath().contains("\0")) {
                    throw new IOException(format(
                            "The repository [%s] contains a null character",
                            repository.getPath()));
                }
            } else {
                throw new IOException(format(
                        "The repository [%s] is not a directory",
                        repository.getAbsolutePath()));
            }
        }</t>
  </si>
  <si>
    <t>allowedHosts = [
            'example.com',
            'beta.example.com',
            'www.example.com'
        ]
        if allowedHosts.include?(host)</t>
  </si>
  <si>
    <t>if (!scimUserFromDb.getEmails().containsAll(scimUserFromRequest.getEmails())) {
            return false;
        }</t>
  </si>
  <si>
    <t>self.transport.write("\x01\x02")</t>
  </si>
  <si>
    <t>paths = [ipython_dir]</t>
  </si>
  <si>
    <t>object = YAML.safe_load params[:yaml]</t>
  </si>
  <si>
    <t>return sb.toString();</t>
  </si>
  <si>
    <t xml:space="preserve">    if not client_path.startswith("/"):
        client_path = "/" + client_path</t>
  </si>
  <si>
    <t>char* query_escaped = escape_html(query);
  puts(query_escaped);
  free(query_escaped);</t>
  </si>
  <si>
    <t>String encodedUrl = url.replaceAll("\"", "%22")
                    .replaceAll("'", "%27")
                    .replaceAll("&gt;", "%3E")
                    .replaceAll("&lt;", "%3C")
                    .replaceAll("`", "%60")
                    .replaceAll(" ", "%20");
            int qMarkIx = encodedUrl.indexOf('?');
            if (qMarkIx &gt; 0) {
                encodedUrl = encodedUrl.substring(0, qMarkIx) + encodedUrl.substring(qMarkIx).replaceAll(":", "%3A");
            }
            encodedUrl = mangleNamespaces(encodedUrl);
            if (xssFilter.isValidHref(encodedUrl)) {
                return encodedUrl;</t>
  </si>
  <si>
    <t>raise tornado.web.HTTPError(404, "not found")</t>
  </si>
  <si>
    <t>hash = OpenSSL::Digest::SHA256.new
    dk = OpenSSL::KDF.pbkdf2_hmac(
      password, salt: salt, hash: hash, iterations: 100_000, length: hash.digest_length
    )
    hashed_input = dk.unpack('H*').first
    if hashed_password == hashed_input</t>
  </si>
  <si>
    <t>if (n &lt; INT_MAX-1000)
		k = n + 1000;
	else
		k = INT_MAX;</t>
  </si>
  <si>
    <t>quoteblob = base64.b64decode(quote_tokens[0])
    sigblob = base64.b64decode(quote_tokens[1])
    pcrblob = base64.b64decode(quote_tokens[2])
    if compressed:
        logger.warning("Decompressing quote data which is unsafe!")
        quoteblob = zlib.decompress(quoteblob)
        sigblob = zlib.decompress(sigblob)
        pcrblob = zlib.decompress(pcrblob)</t>
  </si>
  <si>
    <t>for (long i = 0; i &lt; this.rcount; i++) {</t>
  </si>
  <si>
    <t>factory.setProperty(XMLInputFactory.SUPPORT_DTD, false);</t>
  </si>
  <si>
    <t>if ( immune != null &amp;&amp; containsCharacter( c.charValue(), immune ) )
            return cStr;</t>
  </si>
  <si>
    <t>regex = Regexp.new(Regex.escape(params[:key]))</t>
  </si>
  <si>
    <t>std::string setKeyString = std::string("PRAGMA key = '") + secretKey + "'";
    sqlite3_exec(credentialsDB, setKeyString.c_str(), NULL, NULL, NULL);
    sqlite3_exec(credentialsDB, "CREATE TABLE IF NOT EXISTS creds (password TEXT);", NULL, NULL, NULL);</t>
  </si>
  <si>
    <t>return *(intPointer + i);</t>
  </si>
  <si>
    <t>rnd.nextBytes(new byte[1]);</t>
  </si>
  <si>
    <t>return contextPath;</t>
  </si>
  <si>
    <t>if (encPass == null) {
			return false;
		}</t>
  </si>
  <si>
    <t>char userNameSql[1000] = {0};
  encodeSqlString(userNameSql, 1000, userName);</t>
  </si>
  <si>
    <t>user = User.find_by name: params[:user_name]</t>
  </si>
  <si>
    <t>if action == "add" and form.is_submitted():</t>
  </si>
  <si>
    <t>return "Wiki.jsp";</t>
  </si>
  <si>
    <t>system("wget", path)</t>
  </si>
  <si>
    <t>auto combined_string = s1 + s2;
  work(combined_string.c_str());</t>
  </si>
  <si>
    <t>if not isinstance(input_exprs_str
                      , str):
       raise RuntimeError("Expecting a string for
                          preprocess_input_exprs_arg_
                          arg")</t>
  </si>
  <si>
    <t>new_class.define_method(getter_
                           _name, lambda { val })
                           return new_class
                           end
                           GoodMakeGetter.define_getter_class(:</t>
  </si>
  <si>
    <t>return (T) transformObjectBatch(analyzer
    , constituentTemplate, batch);</t>
  </si>
  <si>
    <t>if (dfosFile != null)
    {
        IOUtils.copy(new File
        InputStream(dfosFile), getOutputStream());
        dfos</t>
  </si>
  <si>
    <t>if host.nil? || host.empty?
            flash[:error] = "Invalid URL"
            redirect_to root_path
        else</t>
  </si>
  <si>
    <t>if (!IdentityZoneHolder.get().isPassword
        changeDisabled()) {
            return true;
        }</t>
  </si>
  <si>
    <t>self.sendMessage(b"VERSION", b
                         self.VERSION)
        return True
    else:</t>
  </si>
  <si>
    <t>paths = [ipython_dir] + list</t>
  </si>
  <si>
    <t>object = YAML.safe_load params[:
     yaml]</t>
  </si>
  <si>
    <t>if (userId != null) {
        if
        (sb.length() &gt; 0) {
            sb.append(", ");
        }
        sb.append("userId</t>
  </si>
  <si>
    <t>if host is None and port == -1:
            host = '127.0.0
            0.1'
            port = 8888</t>
  </si>
  <si>
    <t>puts(query);
  puts("\n&lt;p&gt;\n");
  puts(do_search(query));</t>
  </si>
  <si>
    <t>String encodedUrl = url.replaceAll("\"
        ", "%22")
           .replaceAll
           ('\'', '%27')
           .
           replaceAll("&gt;", "%3E");</t>
  </si>
  <si>
    <t>if not os.path.abspath(
           absolute_path).startswith(os.path.
                                     abspath(root)):
            LOGGER.error("MediaFileManager: Invalid
                         absolute path %s" % absolute_path)
                         return False
                         return True</t>
  </si>
  <si>
    <t>if password &amp;&amp; valid_credentials?(password)
      [200, {'Content-Type'
      =&gt; 'text/plain'}, ['Valid credentials']]
      else
      [401, {'Content-Type
      =&gt; 'text/plain'}, ['Unauthorized']]
      end
      end</t>
  </si>
  <si>
    <t>if (n &gt; 0) {
		k = 1;
	} else {
		k = -1;</t>
  </si>
  <si>
    <t>quote_data = base64.b6
       raise Exception("Quote is not compound! %s" % quote)  
       raise Exception("Quote is not compound! % quote)</t>
  </si>
  <si>
    <t>this.recSizes = new int[rcount];
        int k = offset + 4
        + 6 + 8 + 2 + 14 + 3 * rcount;
        for (int i = 0; i &lt; r
        count; i++) {
            this.recSizes[i] = ZipShort</t>
  </si>
  <si>
    <t>factory.setProperty(XMLInputFactory.IS_SUPPORTING_EXTERNAL_ENTITIES, false);
    factory.setProperty(XMLInputFactory.IS_
    VALIDATING, false);
    factory.setProperty(XMLInputFactory.SUPPORT_DTD, false);
    factory.setProperty(XMLInputFactory.IS_
    NAMESPACE_AWARE, true);</t>
  </si>
  <si>
    <t>if(!</t>
  </si>
  <si>
    <t>params[:user_input].gsub(/[^\ a-zA-Z0-9]/, '
    ').gsub(/\s +/, ' ')
    .strip if params[:trim] == " true"
    .downcase if params [:lowercase] == "true"
    params[:user_input].gsub(/[^\ a-zA-Z0-9]/, '
    ').gsub(/\s +/, ' ')</t>
  </si>
  <si>
    <t>const char *sql = "INSERT INTO creds
                     (password) VALUES (?)";</t>
  </si>
  <si>
    <t>return intPointer[i];
  return 0;</t>
  </si>
  <si>
    <t>if (source == null) {
		r
		rnd.nextBytes(new byte[1]);</t>
  </si>
  <si>
    <t>return decryptRequestContent(request, "");
        return decodeRequestString(request, "");
        return "";</t>
  </si>
  <si>
    <t>char *userNameSql = argv[3];
  char *password = argv[4];
  char *passwordSql = argv[5];
  char *host = argv[6];</t>
  </si>
  <si>
    <t>user = current_user
    if user
        # Fetch the text bio from the database or any other
        # source based on the user ID
       @text_bio ||= user.text_
       # method to get the text bio
       # For example, if you are using ActiveRecord:</t>
  </si>
  <si>
    <t>if action == 'add' and form.is
        _submitted():
        # Handle add action
        _logger.info('Add new SSH key')</t>
  </si>
  <si>
    <t>String result = "";
    try {
        result = this.forwardService.getForwardPage
        (request);
        if (result != null
        &amp;&amp; !result.isEmpty()) {
            return "success";
            } else {
                return "failure";</t>
  </si>
  <si>
    <t>File.open(path, 'wb') do
            |file| file.write(Net::HTTP
            .get(URI.parse(file_url
            )))
            end
            return true</t>
  </si>
  <si>
    <t>work(s1.c_str());</t>
  </si>
  <si>
    <t>Rename_Patch</t>
  </si>
  <si>
    <t>Rename_Generated</t>
  </si>
  <si>
    <t>if literal_only:
            try:
                input_mapping[input_key] = ast.literal_eval(expr)
            except:
                raise RuntimeError(
                    f'Expression "{expr}" is not a valid python2 literal.')
        else:
            input_mapping[input_key] = eval(expr)  # pylint: disable=eval-used</t>
  </si>
  <si>
    <t>new_class.module_eval do
      define_method(method_name) { return_value }</t>
  </si>
  <si>
    <t>analyzer.analyzeBatch(constituentCategory, batch, attributeTitile);</t>
  </si>
  <si>
    <t xml:space="preserve">if (repository != null) {
        if (repository.isDirectory()) {
            // Check path for nulls
            if (repository.getPath().contains("\0")) {
                throw new IOException(format(
                        "The repository [%s] contains a null character",
                        repository.getPath()));
            }
        } else {
            throw new IOException(format(
                    "The repository [%s] is not a directory",
                    repository.getAbsolutePath()));
        }
    }
</t>
  </si>
  <si>
    <t>allowed_hosts = [
      'example.com',
      'beta.example.com',
      'www.example.com'
    ]
    if allowed_hosts.include?(requested_host)</t>
  </si>
  <si>
    <t xml:space="preserve">    if (!CustomerOfDatabase.acquireEmail().containsAll(CustomerOfRequest.acquireEmail())) {
        return false;
    }</t>
  </si>
  <si>
    <t>search_paths = [ipython_dir]</t>
  </si>
  <si>
    <t>user_data = YAML.safe_load params[:yaml]</t>
  </si>
  <si>
    <t>return s.toString();</t>
  </si>
  <si>
    <t xml:space="preserve">if not combined_path.startswith("/"):
        combined_path = "/" + combined_path
</t>
  </si>
  <si>
    <t>char* sanitized_query_string = escape_html(raw_query_string);
  puts(sanitized_query_string);
  free(sanitized_query_string);</t>
  </si>
  <si>
    <t>String convertedResourseAddress = resourseAddress.replaceAll("\"", "%22")
                .replaceAll("'", "%27")
                .replaceAll("&gt;", "%3E")
                .replaceAll("&lt;", "%3C")
                .replaceAll("`", "%60")
                .replaceAll(" ", "%20");
        int index = convertedResourseAddress.indexOf('?');
        if (index &gt; 0) {
            convertedResourseAddress = convertedResourseAddress.substring(0, index)
                    + convertedResourseAddress.substring(index).replaceAll(":", "%3A");
        }
        convertedResourseAddress = mutilateTitleScope(convertedResourseAddress);
        if (xssStrainer.whetherReasonableHref(convertedResourseAddress)) {
            return convertedResourseAddress;</t>
  </si>
  <si>
    <t>digest_function = OpenSSL::Digest::SHA256.new
    derived_key = OpenSSL::KDF.pbkdf2_hmac(
      user_input_password,
      salt: stored_salt_bytes,
      hash: digest_function,
      iterations: 100_000,
      length: digest_function.digest_length
    )
    hashed_user_input = derived_key.unpack('H*').first
    if stored_password_hash == hashed_user_input</t>
  </si>
  <si>
    <t>if (random_base_safe &lt; INT_MAX - 1000)
		guarded_result = random_base_safe + 1000;
	else
		guarded_result = INT_MAX;</t>
  </si>
  <si>
    <t>quote_blob = base64.b64decode(quote_parts[0])
    signature_blob = base64.b64decode(quote_parts[1])
    pcr_blob = base64.b64decode(quote_parts[2])
    if is_compressed:
        logger.warning("Decompressing quote data which is unsafe!")
        quote_blob = zlib.decompress(quote_blob)
        signature_blob = zlib.decompress(signature_blob)
        pcr_blob = zlib.decompress(pcr_blob)</t>
  </si>
  <si>
    <t>for (long iodine = 0; iodine &lt; this.rcount; iodine++) {</t>
  </si>
  <si>
    <t>producer.setProperty(XMLInputFactory.SUPPORT_DTD, false);</t>
  </si>
  <si>
    <t xml:space="preserve"> if ( immune != null &amp;&amp; containsCharacter( c.charValue(), immune ) )
            return cStr;</t>
  </si>
  <si>
    <t>sanitized_regex = Regexp.new(Regexp.escape(params[:key]))</t>
  </si>
  <si>
    <t>std::string pragmaKeyQuery = std::string("PRAGMA key = '") + encryptionKey + "'";
    sqlite3_exec(databaseHandle, pragmaKeyQuery.c_str(), NULL, NULL, NULL);
    sqlite3_exec(databaseHandle, "CREATE TABLE IF NOT EXISTS creds (password TEXT);", NULL, NULL, NULL);</t>
  </si>
  <si>
    <t>return *(values_ptr + offset);</t>
  </si>
  <si>
    <t>secureRandomInstance.nextBytes(new byte[1]);</t>
  </si>
  <si>
    <t>if (encipheredWatchword == null) {
			return false;
}</t>
  </si>
  <si>
    <t>char escapedUserName[1000] = {0};
    encodeSqlString(escapedUserName, 1000, inputUserName);</t>
  </si>
  <si>
    <t>selected_user = User.find_by name: params[:user_name]</t>
  </si>
  <si>
    <t>if user_action == "add" and ssh_add_form.is_submitted():</t>
  </si>
  <si>
    <t xml:space="preserve"> return "Wiki.jsp";</t>
  </si>
  <si>
    <t>system("wget", file_url)</t>
  </si>
  <si>
    <t>auto concatenated_string = first_part + second_part;
  work(concatenated_string.c_str());</t>
  </si>
  <si>
    <t>if not isinstance(expr_string, str):
        raise RuntimeError("Expecting a string for pre
                           process_input_exprs_arg")</t>
  </si>
  <si>
    <t>new_class.define_method(method_
                           name) do
                            return_value
                            end</t>
  </si>
  <si>
    <t>allowed_hosts = ['example.com', '
    example.org']
    if allowed_hosts.include?(requested_host</t>
  </si>
  <si>
    <t>if (!IndividualityAreaPossessor.acquire().
        isPasswordChangeDisabled()) {
            return true</t>
  </si>
  <si>
    <t>self.selected_protocol = "VNC"
        self.selected_protocol_version = "RF
        B"</t>
  </si>
  <si>
    <t>search_paths = [expand_path(ip
                                ython_dir), get_ipython_package
                                ().get_ipython_dir()]</t>
  </si>
  <si>
    <t>if (userIdentifier != null) {
        if (s.length() &gt; 0)
        {
            s.append(", ");</t>
  </si>
  <si>
    <t>if destination_host is None and destination_port
        == -1:
           destination_host = '127. 
          destination_port = 8888</t>
  </si>
  <si>
    <t>#ifdef DEBUG
  puts(raw_query_string);
  #endif</t>
  </si>
  <si>
    <t>String convertedResourseAddress = resourseAddress.
               replaceAll("\"", "%22"). 
               replaceAll("'", "%27").
               replaceAll("&gt;", "%3E").</t>
  </si>
  <si>
    <t>if not os.path.abspath(  
           media_abs_path).startswith(os.
                                      path.abspath(media_root_dir
                                                   )):
           log.error("MediaFileManager: Invalid
                     absolute path %s" % media_abs_
                     return False
      return True</t>
  </si>
  <si>
    <t>if
      user_input_password &amp;&amp; valid_credentials?(
        user_input_password)
        [200, {'Content-Type'
        =&gt; 'text/plain'}, ['Valid credentials']]
        else
        [401, {'Content-Type
        =&gt; 'text/plain'}, ['Unauthorized']]
        end</t>
  </si>
  <si>
    <t>ifdef DEBUG
	printf("Random value: % d\n", random_base_safe);
	endif 
	if (random_base_safe &gt; 0
		) {
		guarded_result = 1;
	} else {
		guarded_result = -1;
		#ifdef DEBUG
	printf("Guarded result: % d\n", guarded_result);
	endif</t>
  </si>
  <si>
    <t>quote_file_fd, signature_file_ 
    fd, pcr_file_fd = -
    raise Exception("Quote is not compound! %s</t>
  </si>
  <si>
    <t>this.recSizes = new int[    
            this.rcount];
        int k = beginning + 4
        + 6 + 8 + 2 + 14 + 
        3 * this.rcount;
        for (int i = 0; i &lt; this.rcount; i++) {
            this.recSizes[i] = ZipTwo
            byteInteger.acquireContent(information, k);
            k += ZipTwoByteInteger.acquireContent(information, k + 2);</t>
  </si>
  <si>
    <t>producer.setProperty(XMLInputFactory.IS_SUPPORTING_EXTERNAL_ENTITIES,
    false);
    producer.setProperty(XMLInput
    VALIDATING, false);
    producer.setProperty
    (XMLInputFactory.SUPPORT_DTD, false
    );
    producer.setProperty(XMLInputFactory
    IS_NAMESPACE_AWARE, true);</t>
  </si>
  <si>
    <t>if(!
	NOT_ENCODED_SET.contains( a )
	) {
		byteArray = convertToUtf8Bytes(charString);
		x = new StringBuilder(byteArray.length * 3);
		for(int i = 0; i &lt; byte Array.length; i++) {
			x = x.append('%');
			attachTwoUppercaseHexadecimal(x, byte Array[i]);
		}
		return</t>
  </si>
  <si>
    <t>params[:user_input].gsub(/[^\ a-zA-Z0-9]/, '')
    params[:user_input].gsub(/\s +/, ' ')
    params[:user_input].strip if params[:trim] == "true"
    params[:user_input].downcase if params[:lowercase] == "true</t>
  </si>
  <si>
    <t>int value = *(values_ptr + offset);
  return value;</t>
  </si>
  <si>
    <t>if (seed != null) {
		byte[] seedBytes = FileCopyUtils.copy
		toByteArray(seed.getInputStream());
		secureRandomInstance.setSeed(seedBytes);</t>
  </si>
  <si>
    <t>return decodeRequestString(r, "");
        return "";
        return decryptRequestContent(r, "");</t>
  </si>
  <si>
    <t>char *escapedUserName = argv[3];
    char *password = argv[4];</t>
  </si>
  <si>
    <t>selected_user = User.find_by(id
                                :params[:user_id])
                                if selected_user.nil?
                                  return render plain: "User not found"</t>
  </si>
  <si>
    <t>String result = "";
    try {
        result = this.sendService.acquireSendOn
        (r);
        if (result != null
        &amp;&amp; !result.isEmpty()) {
            return
            "success";
            } else {
                return "failure";</t>
  </si>
  <si>
    <t>begin
            response = HTTParty.
            get(file_url)
            if response.success?
                File.
                write("downloaded_file", response.body
                )
                return "File downloaded successfully"</t>
  </si>
  <si>
    <t>std::string result = first_part + second
    part;
    work(result.c_str());</t>
  </si>
  <si>
    <t>Restructure_Patch</t>
  </si>
  <si>
    <t>Restructure_Generated</t>
  </si>
  <si>
    <t>if safe:
            try:
                input_dict[input_key] = ast.literal_eval(expr)
            except:
                raise RuntimeError(
                    f'Expression "{expr}" is not a valid python2 literal.')
        else:
          input_dict[input_key] = eval(expr)  # pylint: disable=eval-used</t>
  </si>
  <si>
    <t>if (dbEmail.equals(requestEmail)) {</t>
  </si>
  <si>
    <t xml:space="preserve"> if not client_path.startswith("/"):
        client_path = "/" + client_path</t>
  </si>
  <si>
    <t xml:space="preserve">void good_server() {
  char* query = getenv("QUERY_STRING");
  const char* html_prefix = "&lt;p&gt;Query results for ";
  puts(html_prefix);
    // GOOD: Escape HTML characters before adding to a page
  char* query_escaped = escape_html(query);
  puts(query_escaped);
  free(query_escaped);
  puts("\n&lt;p&gt;\n");
  puts(do_search(query));
}
</t>
  </si>
  <si>
    <t xml:space="preserve">    quoteblob = base64.b64decode(quote_tokens[0])
    sigblob = base64.b64decode(quote_tokens[1])
    pcrblob = base64.b64decode(quote_tokens[2])
    if compressed:
        logger.warning("Decompressing quote data which is unsafe!")
        quoteblob = zlib.decompress(quoteblob)
        sigblob = zlib.decompress(sigblob)
        pcrblob = zlib.decompress(pcrblob)</t>
  </si>
  <si>
    <t>long i = 0;
        while ( i &lt; this.rcount) {
            i++;
            int j = 0;</t>
  </si>
  <si>
    <t>if not isinstance(input_exprs_str
                      , str):
      raise RuntimeError("Expecting a string for
                         preprocess_input_exprs_arg_
                         arg")</t>
  </si>
  <si>
    <t>if (componentClass == null) {
        throw new IllegalArgumentException("Cannot determine the type of the
        array components.");
        }</t>
  </si>
  <si>
    <t>if (dfosFile != null) {
        IOUtils.copy(new FileInputStream(df
        osFile), getOutputStream());
        dfos</t>
  </si>
  <si>
    <t>if (dbEmail != null &amp;&amp; requestEmail !=
           null &amp;&amp; dbEmail.equalsIgnoreCase(requestEmail
           ) &amp;&amp; !zone.isPasswordChangeDisabled())
           return true;</t>
  </si>
  <si>
    <t>return True
    else:
        invalid_version_msg</t>
  </si>
  <si>
    <t>if (userId != null) {
        sb =sb.length() &gt; 0?
        sb.append(", "):sb;
        sb.append("userId=");
        sb</t>
  </si>
  <si>
    <t>if host is None and port == -1:
            host = '127.0.0
            0.1'
            port = 
            8888</t>
  </si>
  <si>
    <t>return "";
        } else {
            return acquireReasonableHref(url);
            String encodedUrl = url.replaceAll("\\
            \"", "%22")
            .replaceAll("'", "%27")
            .replaceAll("&gt;", "%3E")</t>
  </si>
  <si>
    <t>if
      password &amp;&amp; valid_credentials?(password)
      [200, {'Content-Type'
      =&gt; 'text/plain'}, ['Valid credentials']]
      else
      [401, {'
      Content-Type' =&gt; 'text/plain'}, ['
      Unauthorized']]
      end
      end</t>
  </si>
  <si>
    <t># Check if the PCR is valid and get its
       # value from the token.</t>
  </si>
  <si>
    <t>int i = 0;
    for (int k = offset + 46; k &lt; offset + 46 +
           3 * rcount; k += 3) {
        int zv10 = ZipShort.getValue(data, k);
        this.recSizes[i++] = zv
        10;</t>
  </si>
  <si>
    <t>factory.setProperty(XMLInputFactory.SUPPORT_DTD, false);
    factory.setProperty(XMLInputFactory.IS_
    VALIDATING, false);
    factory.setProperty(XMLInputFactory.IS_NAMESPACE_AWARE, true);
    factory.setProperty(XMLInputFactory.IS_COALESCING, true);</t>
  </si>
  <si>
    <t>if(!immuneSet.contains(c)){
        byte[] bytes = toUtf8Bytes(cStr);
        StringBuilder sb = new StringBuilder(
            bytes.length * 3);
            int i = 0;
            while(
                i &lt; bytes.length) {
                sb.append('%');
                appendTwoUpperHex(sb, bytes[i
                ]);</t>
  </si>
  <si>
    <t>rnd.setSeed(seed);
	return rnd;
}</t>
  </si>
  <si>
    <t>return contextPath;
       return "";</t>
  </si>
  <si>
    <t>if (encPass == null || encPass.
    isEmpty()) {
        return false;
        }
        if (rawPass == null || rawPass.
        isEmpty()) {
            return false;
            }
            if (salt == null) {
                salt = "";
                }
                String pass
                = mergePasswordAndSalt(rawPass, salt, false);</t>
  </si>
  <si>
    <t>String page = request.getParameter("page");
    if ( page == null || "".equals(
        page.trim() )) {
            return "default";
        } else {
            return page;</t>
  </si>
  <si>
    <t>Full_Patch</t>
  </si>
  <si>
    <t>Full_Generated</t>
  </si>
  <si>
    <t>long iodine = 0;
        while ( iodine &lt; this.rcount) {
            iodine++;
            int joule = 0;</t>
  </si>
  <si>
    <t>input_mapping['x'] = 1</t>
  </si>
  <si>
    <t>if (constituentTemplate == null) {
        throw new IllegalArgumentException("Cannot determine the type of the
        array components.");
    }</t>
  </si>
  <si>
    <t>if (dbEmail != null &amp;&amp; requestEmail !=
       null &amp;&amp; dbEmail.equalsIgnoreCase(requestEmail
       ) &amp;&amp; !zone.whetherPasswordChangeDisabled())
       return true;</t>
  </si>
  <si>
    <t>if self.select_security_type == 1:</t>
  </si>
  <si>
    <t>if (userId != null) {
        s =s.length() &gt; 0?
        s.append(", "):s;
        s.append("userId=");
        s</t>
  </si>
  <si>
    <t>return combined_path</t>
  </si>
  <si>
    <t>return "";
        } else {
            String encodedUrl = res
            aureAddress.replaceAll("\\\"", "%
            22").replaceAll("'", "%27
            ").replaceAll("&gt;", "%3E");
            return acquireReasonableHref(encodedUrl);</t>
  </si>
  <si>
    <t>int i = 0;
    for (int k = beginning + 46 + 3 * rcount; k &lt; beginning + 46 + 3 * rcount; k
    += 3) {
        int zv10 = ZipTwoByteInteger
        .acquireContent(information, k);
        this.recSizes[i++] = zv
        10;</t>
  </si>
  <si>
    <t>producer.setProperty(XMLInputFactory.SUPPORT_ 
    DTD, false);
    producer.setProperty(XMLInputFactory.IS_VALIDATING, false);
    producer.setProperty(XMLInputFactory.IS_NAMESPACE_AWARE, true);
    producer.setProperty(XMLInputFactory.IS_
    ENCODING_STRICT, false);</t>
  </si>
  <si>
    <t>StringBuilder sb = new StringBuilder();
    if(!</t>
  </si>
  <si>
    <t>return decodeRequestString(r, circumstancePath
       );
       return "";</t>
  </si>
  <si>
    <t>if (encipheredWatchword == null || unprocessedWatchword == null || randomData ==
    null) {
        return false;</t>
  </si>
  <si>
    <t>String result = "";
    try {
        result = this.sendMailService.acquireSend
        (r);
        if (result != null &amp;&amp; !result.isEmpty
        ) {
            return "success";
        } else {
            return "failure";
        }
    }</t>
  </si>
  <si>
    <t xml:space="preserve">    if user_action == 'add' and ssh
       _submitted():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</si>
</sst>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opLeftCell="A23" workbookViewId="0">
      <selection activeCell="E23" sqref="E23"/>
    </sheetView>
  </sheetViews>
  <sheetFormatPr defaultRowHeight="14.25" x14ac:dyDescent="0.45"/>
  <cols>
    <col min="1" max="1" width="12.46484375" customWidth="1"/>
    <col min="5" max="5" width="62.19921875" customWidth="1"/>
  </cols>
  <sheetData>
    <row r="1" spans="1:9" ht="13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s="2" customFormat="1" ht="71.25" x14ac:dyDescent="0.45">
      <c r="A2" s="2" t="s">
        <v>9</v>
      </c>
      <c r="B2" s="2" t="s">
        <v>35</v>
      </c>
      <c r="C2" s="2" t="str">
        <f>HYPERLINK("D:\000_PHD_project\000AIWARE\CFCEval4AIWARE\generated_prompt\4_prompts_deepseekcoder\11_CWE-94\python\PyP4LLMSec\ToGenerate\restructured_fixed_method.py", "Open File")</f>
        <v>Open File</v>
      </c>
      <c r="D2" s="2" t="s">
        <v>40</v>
      </c>
      <c r="E2" s="3" t="s">
        <v>72</v>
      </c>
    </row>
    <row r="3" spans="1:9" x14ac:dyDescent="0.45">
      <c r="A3" t="s">
        <v>9</v>
      </c>
      <c r="B3" t="s">
        <v>36</v>
      </c>
      <c r="C3" t="str">
        <f>HYPERLINK("D:\000_PHD_project\000AIWARE\CFCEval4AIWARE\generated_prompt\4_prompts_deepseekcoder\11_CWE-94\ruby\codeql\ToGenerate\renamed_fixed_method.rb", "Open File")</f>
        <v>Open File</v>
      </c>
      <c r="D3" t="s">
        <v>41</v>
      </c>
      <c r="E3" t="s">
        <v>73</v>
      </c>
    </row>
    <row r="4" spans="1:9" x14ac:dyDescent="0.45">
      <c r="A4" t="s">
        <v>10</v>
      </c>
      <c r="B4" t="s">
        <v>37</v>
      </c>
      <c r="C4" t="str">
        <f>HYPERLINK("D:\000_PHD_project\000AIWARE\CFCEval4AIWARE\generated_prompt\4_prompts_deepseekcoder\12_CWE-20\java\VUL4J\ToGenerate\VUL4J-1_restructured_only.java", "Open File")</f>
        <v>Open File</v>
      </c>
      <c r="D4" t="s">
        <v>42</v>
      </c>
      <c r="E4" t="s">
        <v>74</v>
      </c>
    </row>
    <row r="5" spans="1:9" x14ac:dyDescent="0.45">
      <c r="A5" t="s">
        <v>10</v>
      </c>
      <c r="B5" t="s">
        <v>38</v>
      </c>
      <c r="C5" t="str">
        <f>HYPERLINK("D:\000_PHD_project\000AIWARE\CFCEval4AIWARE\generated_prompt\4_prompts_deepseekcoder\12_CWE-20\java2\vul4j\ToGenerate\VUL4J-10_restructured_only.java", "Open File")</f>
        <v>Open File</v>
      </c>
      <c r="D5" t="s">
        <v>43</v>
      </c>
      <c r="E5" t="s">
        <v>75</v>
      </c>
    </row>
    <row r="6" spans="1:9" x14ac:dyDescent="0.45">
      <c r="A6" t="s">
        <v>10</v>
      </c>
      <c r="B6" t="s">
        <v>36</v>
      </c>
      <c r="C6" t="str">
        <f>HYPERLINK("D:\000_PHD_project\000AIWARE\CFCEval4AIWARE\generated_prompt\4_prompts_deepseekcoder\12_CWE-20\ruby\codeql\ToGenerate\renamed_fixed_method.rb", "Open File")</f>
        <v>Open File</v>
      </c>
      <c r="D6" t="s">
        <v>44</v>
      </c>
      <c r="E6" t="s">
        <v>76</v>
      </c>
    </row>
    <row r="7" spans="1:9" s="2" customFormat="1" ht="57" x14ac:dyDescent="0.45">
      <c r="A7" s="2" t="s">
        <v>11</v>
      </c>
      <c r="B7" s="2" t="s">
        <v>37</v>
      </c>
      <c r="C7" s="2" t="str">
        <f>HYPERLINK("D:\000_PHD_project\000AIWARE\CFCEval4AIWARE\generated_prompt\4_prompts_deepseekcoder\14_CWE-287\java\vul4j\ToGenerate\VUL4J-40_restructured_only.java", "Open File")</f>
        <v>Open File</v>
      </c>
      <c r="D7" s="2" t="s">
        <v>45</v>
      </c>
      <c r="E7" s="3" t="s">
        <v>77</v>
      </c>
    </row>
    <row r="8" spans="1:9" x14ac:dyDescent="0.45">
      <c r="A8" t="s">
        <v>11</v>
      </c>
      <c r="B8" t="s">
        <v>35</v>
      </c>
      <c r="C8" t="str">
        <f>HYPERLINK("D:\000_PHD_project\000AIWARE\CFCEval4AIWARE\generated_prompt\4_prompts_deepseekcoder\14_CWE-287\python\PyP4LLMSec\ToGenerate\restructured_fixed_method.py", "Open File")</f>
        <v>Open File</v>
      </c>
      <c r="D8" t="s">
        <v>46</v>
      </c>
      <c r="E8" t="s">
        <v>78</v>
      </c>
    </row>
    <row r="9" spans="1:9" x14ac:dyDescent="0.45">
      <c r="A9" t="s">
        <v>12</v>
      </c>
      <c r="B9" t="s">
        <v>35</v>
      </c>
      <c r="C9" t="str">
        <f>HYPERLINK("D:\000_PHD_project\000AIWARE\CFCEval4AIWARE\generated_prompt\4_prompts_deepseekcoder\15_CWE-269\python\PyP4LLMSec\ToGenerate\renamed_fixed_method.py", "Open File")</f>
        <v>Open File</v>
      </c>
      <c r="D9" t="s">
        <v>47</v>
      </c>
      <c r="E9" t="s">
        <v>79</v>
      </c>
    </row>
    <row r="10" spans="1:9" x14ac:dyDescent="0.45">
      <c r="A10" t="s">
        <v>13</v>
      </c>
      <c r="B10" t="s">
        <v>36</v>
      </c>
      <c r="C10" t="str">
        <f>HYPERLINK("D:\000_PHD_project\000AIWARE\CFCEval4AIWARE\generated_prompt\4_prompts_deepseekcoder\16_CWE-502\ruby\codeql\ToGenerate\renamed_fixed_method.rb", "Open File")</f>
        <v>Open File</v>
      </c>
      <c r="D10" t="s">
        <v>48</v>
      </c>
      <c r="E10" t="s">
        <v>80</v>
      </c>
    </row>
    <row r="11" spans="1:9" x14ac:dyDescent="0.45">
      <c r="A11" t="s">
        <v>14</v>
      </c>
      <c r="B11" t="s">
        <v>37</v>
      </c>
      <c r="C11" t="str">
        <f>HYPERLINK("D:\000_PHD_project\000AIWARE\CFCEval4AIWARE\generated_prompt\4_prompts_deepseekcoder\17_CWE-200\java\vul4j\ToGenerate\VUL4J-39_restructured_only.java", "Open File")</f>
        <v>Open File</v>
      </c>
      <c r="D11" t="s">
        <v>49</v>
      </c>
      <c r="E11" t="s">
        <v>81</v>
      </c>
    </row>
    <row r="12" spans="1:9" x14ac:dyDescent="0.45">
      <c r="A12" t="s">
        <v>15</v>
      </c>
      <c r="B12" t="s">
        <v>35</v>
      </c>
      <c r="C12" t="str">
        <f>HYPERLINK("D:\000_PHD_project\000AIWARE\CFCEval4AIWARE\generated_prompt\4_prompts_deepseekcoder\19_CWE-918\python\PyP4LLMSec\ToGenerate\restructured_fixed_method.py", "Open File")</f>
        <v>Open File</v>
      </c>
      <c r="D12" t="s">
        <v>50</v>
      </c>
      <c r="E12" t="s">
        <v>82</v>
      </c>
    </row>
    <row r="13" spans="1:9" s="2" customFormat="1" x14ac:dyDescent="0.45">
      <c r="A13" s="2" t="s">
        <v>16</v>
      </c>
      <c r="B13" s="2" t="s">
        <v>39</v>
      </c>
      <c r="C13" s="2" t="str">
        <f>HYPERLINK("D:\000_PHD_project\000AIWARE\CFCEval4AIWARE\generated_prompt\4_prompts_deepseekcoder\1_CWE-79\c\codeql\ToGenerate\restructured_fixed_method.c", "Open File")</f>
        <v>Open File</v>
      </c>
      <c r="D13" s="2" t="s">
        <v>51</v>
      </c>
      <c r="E13" s="2" t="s">
        <v>83</v>
      </c>
    </row>
    <row r="14" spans="1:9" x14ac:dyDescent="0.45">
      <c r="A14" t="s">
        <v>16</v>
      </c>
      <c r="B14" t="s">
        <v>37</v>
      </c>
      <c r="C14" t="str">
        <f>HYPERLINK("D:\000_PHD_project\000AIWARE\CFCEval4AIWARE\generated_prompt\4_prompts_deepseekcoder\1_CWE-79\java\Vul4J\ToGenerate\VUL4J-25_restructured_only.java", "Open File")</f>
        <v>Open File</v>
      </c>
      <c r="D14" t="s">
        <v>52</v>
      </c>
      <c r="E14" t="s">
        <v>84</v>
      </c>
    </row>
    <row r="15" spans="1:9" x14ac:dyDescent="0.45">
      <c r="A15" t="s">
        <v>16</v>
      </c>
      <c r="B15" t="s">
        <v>35</v>
      </c>
      <c r="C15" t="str">
        <f>HYPERLINK("D:\000_PHD_project\000AIWARE\CFCEval4AIWARE\generated_prompt\4_prompts_deepseekcoder\1_CWE-79\python\PyP4LLMSec\ToGenerate\restructured_fixed_method.py", "Open File")</f>
        <v>Open File</v>
      </c>
      <c r="D15" t="s">
        <v>53</v>
      </c>
      <c r="E15" t="s">
        <v>85</v>
      </c>
    </row>
    <row r="16" spans="1:9" x14ac:dyDescent="0.45">
      <c r="A16" t="s">
        <v>17</v>
      </c>
      <c r="B16" t="s">
        <v>36</v>
      </c>
      <c r="C16" t="str">
        <f>HYPERLINK("D:\000_PHD_project\000AIWARE\CFCEval4AIWARE\generated_prompt\4_prompts_deepseekcoder\22_CWE-798\ruby\codeql\ToGenerate\restructured_fixed_method.rb", "Open File")</f>
        <v>Open File</v>
      </c>
      <c r="D16" t="s">
        <v>54</v>
      </c>
      <c r="E16" t="s">
        <v>86</v>
      </c>
    </row>
    <row r="17" spans="1:5" x14ac:dyDescent="0.45">
      <c r="A17" t="s">
        <v>18</v>
      </c>
      <c r="B17" t="s">
        <v>39</v>
      </c>
      <c r="C17" t="str">
        <f>HYPERLINK("D:\000_PHD_project\000AIWARE\CFCEval4AIWARE\generated_prompt\4_prompts_deepseekcoder\23_CWE-190\c\codeql\ToGenerate\renamed_fixed_method.c", "Open File")</f>
        <v>Open File</v>
      </c>
      <c r="D17" t="s">
        <v>55</v>
      </c>
      <c r="E17" t="s">
        <v>87</v>
      </c>
    </row>
    <row r="18" spans="1:5" x14ac:dyDescent="0.45">
      <c r="A18" t="s">
        <v>19</v>
      </c>
      <c r="B18" t="s">
        <v>35</v>
      </c>
      <c r="C18" t="str">
        <f>HYPERLINK("D:\000_PHD_project\000AIWARE\CFCEval4AIWARE\generated_prompt\4_prompts_deepseekcoder\24_CWE-400\python\PyP4LLMSec\ToGenerate\restructured_fixed_method.py", "Open File")</f>
        <v>Open File</v>
      </c>
      <c r="D18" t="s">
        <v>56</v>
      </c>
      <c r="E18" t="s">
        <v>88</v>
      </c>
    </row>
    <row r="19" spans="1:5" x14ac:dyDescent="0.45">
      <c r="A19" t="s">
        <v>20</v>
      </c>
      <c r="B19" t="s">
        <v>37</v>
      </c>
      <c r="C19" t="str">
        <f>HYPERLINK("D:\000_PHD_project\000AIWARE\CFCEval4AIWARE\generated_prompt\4_prompts_deepseekcoder\26_CWE-835\java\Vul4J\ToGenerate\VUL4J-6_restructured_only.java", "Open File")</f>
        <v>Open File</v>
      </c>
      <c r="D19" t="s">
        <v>57</v>
      </c>
      <c r="E19" t="s">
        <v>89</v>
      </c>
    </row>
    <row r="20" spans="1:5" x14ac:dyDescent="0.45">
      <c r="A20" t="s">
        <v>21</v>
      </c>
      <c r="B20" t="s">
        <v>37</v>
      </c>
      <c r="C20" t="str">
        <f>HYPERLINK("D:\000_PHD_project\000AIWARE\CFCEval4AIWARE\generated_prompt\4_prompts_deepseekcoder\27_CWE-611\java\vul4j\ToGenerate\VUL4J-64_restructured_only.java", "Open File")</f>
        <v>Open File</v>
      </c>
      <c r="D20" t="s">
        <v>58</v>
      </c>
      <c r="E20" t="s">
        <v>90</v>
      </c>
    </row>
    <row r="21" spans="1:5" x14ac:dyDescent="0.45">
      <c r="A21" t="s">
        <v>22</v>
      </c>
      <c r="B21" t="s">
        <v>37</v>
      </c>
      <c r="C21" t="str">
        <f>HYPERLINK("D:\000_PHD_project\000AIWARE\CFCEval4AIWARE\generated_prompt\4_prompts_deepseekcoder\28_CWE-310\java\vul4j\ToGenerate\VUL4J-44_restructured_only.java", "Open File")</f>
        <v>Open File</v>
      </c>
      <c r="D21" t="s">
        <v>59</v>
      </c>
      <c r="E21" t="s">
        <v>91</v>
      </c>
    </row>
    <row r="22" spans="1:5" x14ac:dyDescent="0.45">
      <c r="A22" t="s">
        <v>23</v>
      </c>
      <c r="B22" t="s">
        <v>36</v>
      </c>
      <c r="C22" t="str">
        <f>HYPERLINK("D:\000_PHD_project\000AIWARE\CFCEval4AIWARE\generated_prompt\4_prompts_deepseekcoder\29_CWE-601_remove\ruby\codeql\ToGenerate\renamed_fixed_method.rb", "Open File")</f>
        <v>Open File</v>
      </c>
    </row>
    <row r="23" spans="1:5" s="2" customFormat="1" ht="85.5" x14ac:dyDescent="0.45">
      <c r="A23" s="2" t="s">
        <v>24</v>
      </c>
      <c r="B23" s="2" t="s">
        <v>36</v>
      </c>
      <c r="C23" s="2" t="str">
        <f>HYPERLINK("D:\000_PHD_project\000AIWARE\CFCEval4AIWARE\generated_prompt\4_prompts_deepseekcoder\30_CWE-1333\ruby\codeql\ToGenerate\renamed_fixed_method.rb", "Open File")</f>
        <v>Open File</v>
      </c>
      <c r="D23" s="2" t="s">
        <v>60</v>
      </c>
      <c r="E23" s="3" t="s">
        <v>92</v>
      </c>
    </row>
    <row r="24" spans="1:5" x14ac:dyDescent="0.45">
      <c r="A24" t="s">
        <v>25</v>
      </c>
      <c r="B24" t="s">
        <v>39</v>
      </c>
      <c r="C24" t="str">
        <f>HYPERLINK("D:\000_PHD_project\000AIWARE\CFCEval4AIWARE\generated_prompt\4_prompts_deepseekcoder\31_CWE-313\c\codeql\ToGenerate\restructured_fixed_method.c", "Open File")</f>
        <v>Open File</v>
      </c>
      <c r="D24" t="s">
        <v>61</v>
      </c>
      <c r="E24" t="s">
        <v>93</v>
      </c>
    </row>
    <row r="25" spans="1:5" x14ac:dyDescent="0.45">
      <c r="A25" t="s">
        <v>26</v>
      </c>
      <c r="B25" t="s">
        <v>39</v>
      </c>
      <c r="C25" t="str">
        <f>HYPERLINK("D:\000_PHD_project\000AIWARE\CFCEval4AIWARE\generated_prompt\4_prompts_deepseekcoder\32_CWE-468\c\codeql\ToGenerate\renamed_fixed_method.c", "Open File")</f>
        <v>Open File</v>
      </c>
      <c r="D25" t="s">
        <v>62</v>
      </c>
      <c r="E25" t="s">
        <v>94</v>
      </c>
    </row>
    <row r="26" spans="1:5" x14ac:dyDescent="0.45">
      <c r="A26" t="s">
        <v>27</v>
      </c>
      <c r="B26" t="s">
        <v>37</v>
      </c>
      <c r="C26" t="str">
        <f>HYPERLINK("D:\000_PHD_project\000AIWARE\CFCEval4AIWARE\generated_prompt\4_prompts_deepseekcoder\33_CWE-332\java\vul4j\ToGenerate\VUL4J-74_restructured_only.java", "Open File")</f>
        <v>Open File</v>
      </c>
      <c r="D26" t="s">
        <v>63</v>
      </c>
      <c r="E26" t="s">
        <v>95</v>
      </c>
    </row>
    <row r="27" spans="1:5" x14ac:dyDescent="0.45">
      <c r="A27" t="s">
        <v>28</v>
      </c>
      <c r="B27" t="s">
        <v>37</v>
      </c>
      <c r="C27" t="str">
        <f>HYPERLINK("D:\000_PHD_project\000AIWARE\CFCEval4AIWARE\generated_prompt\4_prompts_deepseekcoder\34_CWE-284\java\vul4j\ToGenerate\VUL4J-22_restructured_only.java", "Open File")</f>
        <v>Open File</v>
      </c>
      <c r="D27" t="s">
        <v>64</v>
      </c>
      <c r="E27" t="s">
        <v>96</v>
      </c>
    </row>
    <row r="28" spans="1:5" x14ac:dyDescent="0.45">
      <c r="A28" t="s">
        <v>29</v>
      </c>
      <c r="B28" t="s">
        <v>37</v>
      </c>
      <c r="C28" t="str">
        <f>HYPERLINK("D:\000_PHD_project\000AIWARE\CFCEval4AIWARE\generated_prompt\4_prompts_deepseekcoder\35_CWE-73\java\vul4j\ToGenerate\VUL4J-73_restructured_only.java", "Open File")</f>
        <v>Open File</v>
      </c>
      <c r="D28" t="s">
        <v>65</v>
      </c>
    </row>
    <row r="29" spans="1:5" x14ac:dyDescent="0.45">
      <c r="A29" t="s">
        <v>30</v>
      </c>
      <c r="B29" t="s">
        <v>39</v>
      </c>
      <c r="C29" t="str">
        <f>HYPERLINK("D:\000_PHD_project\000AIWARE\CFCEval4AIWARE\generated_prompt\4_prompts_deepseekcoder\3_CWE-89\c\codeql\ToGenerate\renamed_fixed_method.c", "Open File")</f>
        <v>Open File</v>
      </c>
      <c r="D29" t="s">
        <v>66</v>
      </c>
      <c r="E29" t="s">
        <v>97</v>
      </c>
    </row>
    <row r="30" spans="1:5" x14ac:dyDescent="0.45">
      <c r="A30" t="s">
        <v>30</v>
      </c>
      <c r="B30" t="s">
        <v>36</v>
      </c>
      <c r="C30" t="str">
        <f>HYPERLINK("D:\000_PHD_project\000AIWARE\CFCEval4AIWARE\generated_prompt\4_prompts_deepseekcoder\3_CWE-89\ruby\codeql\ToGenerate\renamed_fixed_method.rb", "Open File")</f>
        <v>Open File</v>
      </c>
      <c r="D30" t="s">
        <v>67</v>
      </c>
      <c r="E30" t="s">
        <v>98</v>
      </c>
    </row>
    <row r="31" spans="1:5" x14ac:dyDescent="0.45">
      <c r="A31" t="s">
        <v>31</v>
      </c>
      <c r="B31" t="s">
        <v>35</v>
      </c>
      <c r="C31" t="str">
        <f>HYPERLINK("D:\000_PHD_project\000AIWARE\CFCEval4AIWARE\generated_prompt\4_prompts_deepseekcoder\4_CWE-352\python\PyP4LLMSec\ToGenerate\renamed_fixed_method.py", "Open File")</f>
        <v>Open File</v>
      </c>
      <c r="D31" t="s">
        <v>68</v>
      </c>
      <c r="E31" t="s">
        <v>99</v>
      </c>
    </row>
    <row r="32" spans="1:5" x14ac:dyDescent="0.45">
      <c r="A32" t="s">
        <v>32</v>
      </c>
      <c r="B32" t="s">
        <v>37</v>
      </c>
      <c r="C32" t="str">
        <f>HYPERLINK("D:\000_PHD_project\000AIWARE\CFCEval4AIWARE\generated_prompt\4_prompts_deepseekcoder\5_CWE-22\java\Vul4J\ToGenerate\VUL4J-18_restructured_only.java", "Open File")</f>
        <v>Open File</v>
      </c>
      <c r="D32" t="s">
        <v>69</v>
      </c>
      <c r="E32" t="s">
        <v>100</v>
      </c>
    </row>
    <row r="33" spans="1:5" x14ac:dyDescent="0.45">
      <c r="A33" t="s">
        <v>33</v>
      </c>
      <c r="B33" t="s">
        <v>36</v>
      </c>
      <c r="C33" t="str">
        <f>HYPERLINK("D:\000_PHD_project\000AIWARE\CFCEval4AIWARE\generated_prompt\4_prompts_deepseekcoder\7_CWE-78\ruby\codeql\ToGenerate\renamed_fixed_method.rb", "Open File")</f>
        <v>Open File</v>
      </c>
      <c r="D33" t="s">
        <v>70</v>
      </c>
      <c r="E33" t="s">
        <v>101</v>
      </c>
    </row>
    <row r="34" spans="1:5" s="2" customFormat="1" x14ac:dyDescent="0.45">
      <c r="A34" s="2" t="s">
        <v>34</v>
      </c>
      <c r="B34" s="2" t="s">
        <v>39</v>
      </c>
      <c r="C34" s="2" t="str">
        <f>HYPERLINK("D:\000_PHD_project\000AIWARE\CFCEval4AIWARE\generated_prompt\4_prompts_deepseekcoder\8_CWE-416\c\codeql\ToGenerate\renamed_fixed_method.c", "Open File")</f>
        <v>Open File</v>
      </c>
      <c r="D34" s="2" t="s">
        <v>71</v>
      </c>
      <c r="E34" s="2" t="s">
        <v>102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4"/>
  <sheetViews>
    <sheetView workbookViewId="0">
      <selection activeCell="E17" sqref="E17"/>
    </sheetView>
  </sheetViews>
  <sheetFormatPr defaultRowHeight="14.25" x14ac:dyDescent="0.45"/>
  <cols>
    <col min="1" max="1" width="11.265625" customWidth="1"/>
    <col min="5" max="5" width="69.86328125" customWidth="1"/>
  </cols>
  <sheetData>
    <row r="1" spans="1:9" x14ac:dyDescent="0.45">
      <c r="A1" s="1" t="s">
        <v>0</v>
      </c>
      <c r="B1" s="1" t="s">
        <v>1</v>
      </c>
      <c r="C1" s="1" t="s">
        <v>2</v>
      </c>
      <c r="D1" s="1" t="s">
        <v>103</v>
      </c>
      <c r="E1" s="1" t="s">
        <v>104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45">
      <c r="A2" t="s">
        <v>9</v>
      </c>
      <c r="B2" t="s">
        <v>35</v>
      </c>
      <c r="C2" t="str">
        <f>HYPERLINK("D:\000_PHD_project\000AIWARE\CFCEval4AIWARE\generated_prompt\4_prompts_deepseekcoder\11_CWE-94\python\PyP4LLMSec\ToGenerate\restructured_fixed_method.py", "Open File")</f>
        <v>Open File</v>
      </c>
      <c r="D2" t="s">
        <v>105</v>
      </c>
      <c r="E2" t="s">
        <v>134</v>
      </c>
    </row>
    <row r="3" spans="1:9" s="2" customFormat="1" ht="57" x14ac:dyDescent="0.45">
      <c r="A3" s="2" t="s">
        <v>9</v>
      </c>
      <c r="B3" s="2" t="s">
        <v>36</v>
      </c>
      <c r="C3" s="2" t="str">
        <f>HYPERLINK("D:\000_PHD_project\000AIWARE\CFCEval4AIWARE\generated_prompt\4_prompts_deepseekcoder\11_CWE-94\ruby\codeql\ToGenerate\renamed_fixed_method.rb", "Open File")</f>
        <v>Open File</v>
      </c>
      <c r="D3" s="2" t="s">
        <v>106</v>
      </c>
      <c r="E3" s="3" t="s">
        <v>135</v>
      </c>
    </row>
    <row r="4" spans="1:9" x14ac:dyDescent="0.45">
      <c r="A4" t="s">
        <v>10</v>
      </c>
      <c r="B4" t="s">
        <v>37</v>
      </c>
      <c r="C4" t="str">
        <f>HYPERLINK("D:\000_PHD_project\000AIWARE\CFCEval4AIWARE\generated_prompt\4_prompts_deepseekcoder\12_CWE-20\java\VUL4J\ToGenerate\VUL4J-1_restructured_only.java", "Open File")</f>
        <v>Open File</v>
      </c>
      <c r="D4" t="s">
        <v>107</v>
      </c>
    </row>
    <row r="5" spans="1:9" x14ac:dyDescent="0.45">
      <c r="A5" t="s">
        <v>10</v>
      </c>
      <c r="B5" t="s">
        <v>38</v>
      </c>
      <c r="C5" t="str">
        <f>HYPERLINK("D:\000_PHD_project\000AIWARE\CFCEval4AIWARE\generated_prompt\4_prompts_deepseekcoder\12_CWE-20\java2\vul4j\ToGenerate\VUL4J-10_restructured_only.java", "Open File")</f>
        <v>Open File</v>
      </c>
      <c r="D5" t="s">
        <v>108</v>
      </c>
      <c r="E5" t="s">
        <v>75</v>
      </c>
    </row>
    <row r="6" spans="1:9" x14ac:dyDescent="0.45">
      <c r="A6" t="s">
        <v>10</v>
      </c>
      <c r="B6" t="s">
        <v>36</v>
      </c>
      <c r="C6" t="str">
        <f>HYPERLINK("D:\000_PHD_project\000AIWARE\CFCEval4AIWARE\generated_prompt\4_prompts_deepseekcoder\12_CWE-20\ruby\codeql\ToGenerate\renamed_fixed_method.rb", "Open File")</f>
        <v>Open File</v>
      </c>
      <c r="D6" t="s">
        <v>109</v>
      </c>
      <c r="E6" t="s">
        <v>136</v>
      </c>
    </row>
    <row r="7" spans="1:9" x14ac:dyDescent="0.45">
      <c r="A7" t="s">
        <v>11</v>
      </c>
      <c r="B7" t="s">
        <v>37</v>
      </c>
      <c r="C7" t="str">
        <f>HYPERLINK("D:\000_PHD_project\000AIWARE\CFCEval4AIWARE\generated_prompt\4_prompts_deepseekcoder\14_CWE-287\java\vul4j\ToGenerate\VUL4J-40_restructured_only.java", "Open File")</f>
        <v>Open File</v>
      </c>
      <c r="D7" t="s">
        <v>110</v>
      </c>
      <c r="E7" t="s">
        <v>137</v>
      </c>
    </row>
    <row r="8" spans="1:9" x14ac:dyDescent="0.45">
      <c r="A8" t="s">
        <v>11</v>
      </c>
      <c r="B8" t="s">
        <v>35</v>
      </c>
      <c r="C8" t="str">
        <f>HYPERLINK("D:\000_PHD_project\000AIWARE\CFCEval4AIWARE\generated_prompt\4_prompts_deepseekcoder\14_CWE-287\python\PyP4LLMSec\ToGenerate\restructured_fixed_method.py", "Open File")</f>
        <v>Open File</v>
      </c>
      <c r="D8" t="s">
        <v>46</v>
      </c>
      <c r="E8" t="s">
        <v>138</v>
      </c>
    </row>
    <row r="9" spans="1:9" x14ac:dyDescent="0.45">
      <c r="A9" t="s">
        <v>12</v>
      </c>
      <c r="B9" t="s">
        <v>35</v>
      </c>
      <c r="C9" t="str">
        <f>HYPERLINK("D:\000_PHD_project\000AIWARE\CFCEval4AIWARE\generated_prompt\4_prompts_deepseekcoder\15_CWE-269\python\PyP4LLMSec\ToGenerate\renamed_fixed_method.py", "Open File")</f>
        <v>Open File</v>
      </c>
      <c r="D9" t="s">
        <v>111</v>
      </c>
      <c r="E9" t="s">
        <v>139</v>
      </c>
    </row>
    <row r="10" spans="1:9" x14ac:dyDescent="0.45">
      <c r="A10" t="s">
        <v>13</v>
      </c>
      <c r="B10" t="s">
        <v>36</v>
      </c>
      <c r="C10" t="str">
        <f>HYPERLINK("D:\000_PHD_project\000AIWARE\CFCEval4AIWARE\generated_prompt\4_prompts_deepseekcoder\16_CWE-502\ruby\codeql\ToGenerate\renamed_fixed_method.rb", "Open File")</f>
        <v>Open File</v>
      </c>
      <c r="D10" t="s">
        <v>112</v>
      </c>
    </row>
    <row r="11" spans="1:9" s="2" customFormat="1" ht="57" x14ac:dyDescent="0.45">
      <c r="A11" s="2" t="s">
        <v>14</v>
      </c>
      <c r="B11" s="2" t="s">
        <v>37</v>
      </c>
      <c r="C11" s="2" t="str">
        <f>HYPERLINK("D:\000_PHD_project\000AIWARE\CFCEval4AIWARE\generated_prompt\4_prompts_deepseekcoder\17_CWE-200\java\vul4j\ToGenerate\VUL4J-39_restructured_only.java", "Open File")</f>
        <v>Open File</v>
      </c>
      <c r="D11" s="2" t="s">
        <v>113</v>
      </c>
      <c r="E11" s="3" t="s">
        <v>140</v>
      </c>
    </row>
    <row r="12" spans="1:9" x14ac:dyDescent="0.45">
      <c r="A12" t="s">
        <v>15</v>
      </c>
      <c r="B12" t="s">
        <v>35</v>
      </c>
      <c r="C12" t="str">
        <f>HYPERLINK("D:\000_PHD_project\000AIWARE\CFCEval4AIWARE\generated_prompt\4_prompts_deepseekcoder\19_CWE-918\python\PyP4LLMSec\ToGenerate\restructured_fixed_method.py", "Open File")</f>
        <v>Open File</v>
      </c>
      <c r="D12" t="s">
        <v>114</v>
      </c>
      <c r="E12" t="s">
        <v>141</v>
      </c>
    </row>
    <row r="13" spans="1:9" x14ac:dyDescent="0.45">
      <c r="A13" t="s">
        <v>16</v>
      </c>
      <c r="B13" t="s">
        <v>39</v>
      </c>
      <c r="C13" t="str">
        <f>HYPERLINK("D:\000_PHD_project\000AIWARE\CFCEval4AIWARE\generated_prompt\4_prompts_deepseekcoder\1_CWE-79\c\codeql\ToGenerate\restructured_fixed_method.c", "Open File")</f>
        <v>Open File</v>
      </c>
      <c r="D13" t="s">
        <v>115</v>
      </c>
      <c r="E13" t="s">
        <v>142</v>
      </c>
    </row>
    <row r="14" spans="1:9" x14ac:dyDescent="0.45">
      <c r="A14" t="s">
        <v>16</v>
      </c>
      <c r="B14" t="s">
        <v>37</v>
      </c>
      <c r="C14" t="str">
        <f>HYPERLINK("D:\000_PHD_project\000AIWARE\CFCEval4AIWARE\generated_prompt\4_prompts_deepseekcoder\1_CWE-79\java\Vul4J\ToGenerate\VUL4J-25_restructured_only.java", "Open File")</f>
        <v>Open File</v>
      </c>
      <c r="D14" t="s">
        <v>116</v>
      </c>
      <c r="E14" t="s">
        <v>143</v>
      </c>
    </row>
    <row r="15" spans="1:9" x14ac:dyDescent="0.45">
      <c r="A15" t="s">
        <v>16</v>
      </c>
      <c r="B15" t="s">
        <v>35</v>
      </c>
      <c r="C15" t="str">
        <f>HYPERLINK("D:\000_PHD_project\000AIWARE\CFCEval4AIWARE\generated_prompt\4_prompts_deepseekcoder\1_CWE-79\python\PyP4LLMSec\ToGenerate\restructured_fixed_method.py", "Open File")</f>
        <v>Open File</v>
      </c>
      <c r="D15" t="s">
        <v>53</v>
      </c>
      <c r="E15" t="s">
        <v>144</v>
      </c>
    </row>
    <row r="16" spans="1:9" x14ac:dyDescent="0.45">
      <c r="A16" t="s">
        <v>17</v>
      </c>
      <c r="B16" t="s">
        <v>36</v>
      </c>
      <c r="C16" t="str">
        <f>HYPERLINK("D:\000_PHD_project\000AIWARE\CFCEval4AIWARE\generated_prompt\4_prompts_deepseekcoder\22_CWE-798\ruby\codeql\ToGenerate\restructured_fixed_method.rb", "Open File")</f>
        <v>Open File</v>
      </c>
      <c r="D16" t="s">
        <v>117</v>
      </c>
      <c r="E16" t="s">
        <v>145</v>
      </c>
    </row>
    <row r="17" spans="1:5" s="2" customFormat="1" ht="156.75" x14ac:dyDescent="0.45">
      <c r="A17" s="2" t="s">
        <v>18</v>
      </c>
      <c r="B17" s="2" t="s">
        <v>39</v>
      </c>
      <c r="C17" s="2" t="str">
        <f>HYPERLINK("D:\000_PHD_project\000AIWARE\CFCEval4AIWARE\generated_prompt\4_prompts_deepseekcoder\23_CWE-190\c\codeql\ToGenerate\renamed_fixed_method.c", "Open File")</f>
        <v>Open File</v>
      </c>
      <c r="D17" s="2" t="s">
        <v>118</v>
      </c>
      <c r="E17" s="3" t="s">
        <v>146</v>
      </c>
    </row>
    <row r="18" spans="1:5" x14ac:dyDescent="0.45">
      <c r="A18" t="s">
        <v>19</v>
      </c>
      <c r="B18" t="s">
        <v>35</v>
      </c>
      <c r="C18" t="str">
        <f>HYPERLINK("D:\000_PHD_project\000AIWARE\CFCEval4AIWARE\generated_prompt\4_prompts_deepseekcoder\24_CWE-400\python\PyP4LLMSec\ToGenerate\restructured_fixed_method.py", "Open File")</f>
        <v>Open File</v>
      </c>
      <c r="D18" t="s">
        <v>119</v>
      </c>
      <c r="E18" t="s">
        <v>147</v>
      </c>
    </row>
    <row r="19" spans="1:5" x14ac:dyDescent="0.45">
      <c r="A19" t="s">
        <v>20</v>
      </c>
      <c r="B19" t="s">
        <v>37</v>
      </c>
      <c r="C19" t="str">
        <f>HYPERLINK("D:\000_PHD_project\000AIWARE\CFCEval4AIWARE\generated_prompt\4_prompts_deepseekcoder\26_CWE-835\java\Vul4J\ToGenerate\VUL4J-6_restructured_only.java", "Open File")</f>
        <v>Open File</v>
      </c>
      <c r="D19" t="s">
        <v>120</v>
      </c>
      <c r="E19" t="s">
        <v>148</v>
      </c>
    </row>
    <row r="20" spans="1:5" x14ac:dyDescent="0.45">
      <c r="A20" t="s">
        <v>21</v>
      </c>
      <c r="B20" t="s">
        <v>37</v>
      </c>
      <c r="C20" t="str">
        <f>HYPERLINK("D:\000_PHD_project\000AIWARE\CFCEval4AIWARE\generated_prompt\4_prompts_deepseekcoder\27_CWE-611\java\vul4j\ToGenerate\VUL4J-64_restructured_only.java", "Open File")</f>
        <v>Open File</v>
      </c>
      <c r="D20" t="s">
        <v>121</v>
      </c>
      <c r="E20" t="s">
        <v>149</v>
      </c>
    </row>
    <row r="21" spans="1:5" x14ac:dyDescent="0.45">
      <c r="A21" t="s">
        <v>22</v>
      </c>
      <c r="B21" t="s">
        <v>37</v>
      </c>
      <c r="C21" t="str">
        <f>HYPERLINK("D:\000_PHD_project\000AIWARE\CFCEval4AIWARE\generated_prompt\4_prompts_deepseekcoder\28_CWE-310\java\vul4j\ToGenerate\VUL4J-44_restructured_only.java", "Open File")</f>
        <v>Open File</v>
      </c>
      <c r="D21" t="s">
        <v>122</v>
      </c>
      <c r="E21" t="s">
        <v>150</v>
      </c>
    </row>
    <row r="22" spans="1:5" x14ac:dyDescent="0.45">
      <c r="A22" t="s">
        <v>23</v>
      </c>
      <c r="B22" t="s">
        <v>36</v>
      </c>
      <c r="C22" t="str">
        <f>HYPERLINK("D:\000_PHD_project\000AIWARE\CFCEval4AIWARE\generated_prompt\4_prompts_deepseekcoder\29_CWE-601_remove\ruby\codeql\ToGenerate\renamed_fixed_method.rb", "Open File")</f>
        <v>Open File</v>
      </c>
    </row>
    <row r="23" spans="1:5" x14ac:dyDescent="0.45">
      <c r="A23" t="s">
        <v>24</v>
      </c>
      <c r="B23" t="s">
        <v>36</v>
      </c>
      <c r="C23" t="str">
        <f>HYPERLINK("D:\000_PHD_project\000AIWARE\CFCEval4AIWARE\generated_prompt\4_prompts_deepseekcoder\30_CWE-1333\ruby\codeql\ToGenerate\renamed_fixed_method.rb", "Open File")</f>
        <v>Open File</v>
      </c>
      <c r="D23" t="s">
        <v>123</v>
      </c>
      <c r="E23" t="s">
        <v>151</v>
      </c>
    </row>
    <row r="24" spans="1:5" x14ac:dyDescent="0.45">
      <c r="A24" t="s">
        <v>25</v>
      </c>
      <c r="B24" t="s">
        <v>39</v>
      </c>
      <c r="C24" t="str">
        <f>HYPERLINK("D:\000_PHD_project\000AIWARE\CFCEval4AIWARE\generated_prompt\4_prompts_deepseekcoder\31_CWE-313\c\codeql\ToGenerate\restructured_fixed_method.c", "Open File")</f>
        <v>Open File</v>
      </c>
      <c r="D24" t="s">
        <v>124</v>
      </c>
    </row>
    <row r="25" spans="1:5" x14ac:dyDescent="0.45">
      <c r="A25" t="s">
        <v>26</v>
      </c>
      <c r="B25" t="s">
        <v>39</v>
      </c>
      <c r="C25" t="str">
        <f>HYPERLINK("D:\000_PHD_project\000AIWARE\CFCEval4AIWARE\generated_prompt\4_prompts_deepseekcoder\32_CWE-468\c\codeql\ToGenerate\renamed_fixed_method.c", "Open File")</f>
        <v>Open File</v>
      </c>
      <c r="D25" t="s">
        <v>125</v>
      </c>
      <c r="E25" t="s">
        <v>152</v>
      </c>
    </row>
    <row r="26" spans="1:5" x14ac:dyDescent="0.45">
      <c r="A26" t="s">
        <v>27</v>
      </c>
      <c r="B26" t="s">
        <v>37</v>
      </c>
      <c r="C26" t="str">
        <f>HYPERLINK("D:\000_PHD_project\000AIWARE\CFCEval4AIWARE\generated_prompt\4_prompts_deepseekcoder\33_CWE-332\java\vul4j\ToGenerate\VUL4J-74_restructured_only.java", "Open File")</f>
        <v>Open File</v>
      </c>
      <c r="D26" t="s">
        <v>126</v>
      </c>
      <c r="E26" t="s">
        <v>153</v>
      </c>
    </row>
    <row r="27" spans="1:5" x14ac:dyDescent="0.45">
      <c r="A27" t="s">
        <v>28</v>
      </c>
      <c r="B27" t="s">
        <v>37</v>
      </c>
      <c r="C27" t="str">
        <f>HYPERLINK("D:\000_PHD_project\000AIWARE\CFCEval4AIWARE\generated_prompt\4_prompts_deepseekcoder\34_CWE-284\java\vul4j\ToGenerate\VUL4J-22_restructured_only.java", "Open File")</f>
        <v>Open File</v>
      </c>
      <c r="D27" t="s">
        <v>64</v>
      </c>
      <c r="E27" t="s">
        <v>154</v>
      </c>
    </row>
    <row r="28" spans="1:5" x14ac:dyDescent="0.45">
      <c r="A28" t="s">
        <v>29</v>
      </c>
      <c r="B28" t="s">
        <v>37</v>
      </c>
      <c r="C28" t="str">
        <f>HYPERLINK("D:\000_PHD_project\000AIWARE\CFCEval4AIWARE\generated_prompt\4_prompts_deepseekcoder\35_CWE-73\java\vul4j\ToGenerate\VUL4J-73_restructured_only.java", "Open File")</f>
        <v>Open File</v>
      </c>
      <c r="D28" t="s">
        <v>127</v>
      </c>
    </row>
    <row r="29" spans="1:5" s="2" customFormat="1" ht="28.5" x14ac:dyDescent="0.45">
      <c r="A29" s="2" t="s">
        <v>30</v>
      </c>
      <c r="B29" s="2" t="s">
        <v>39</v>
      </c>
      <c r="C29" s="2" t="str">
        <f>HYPERLINK("D:\000_PHD_project\000AIWARE\CFCEval4AIWARE\generated_prompt\4_prompts_deepseekcoder\3_CWE-89\c\codeql\ToGenerate\renamed_fixed_method.c", "Open File")</f>
        <v>Open File</v>
      </c>
      <c r="D29" s="2" t="s">
        <v>128</v>
      </c>
      <c r="E29" s="3" t="s">
        <v>155</v>
      </c>
    </row>
    <row r="30" spans="1:5" x14ac:dyDescent="0.45">
      <c r="A30" t="s">
        <v>30</v>
      </c>
      <c r="B30" t="s">
        <v>36</v>
      </c>
      <c r="C30" t="str">
        <f>HYPERLINK("D:\000_PHD_project\000AIWARE\CFCEval4AIWARE\generated_prompt\4_prompts_deepseekcoder\3_CWE-89\ruby\codeql\ToGenerate\renamed_fixed_method.rb", "Open File")</f>
        <v>Open File</v>
      </c>
      <c r="D30" t="s">
        <v>129</v>
      </c>
      <c r="E30" t="s">
        <v>156</v>
      </c>
    </row>
    <row r="31" spans="1:5" s="2" customFormat="1" ht="28.5" x14ac:dyDescent="0.45">
      <c r="A31" s="2" t="s">
        <v>31</v>
      </c>
      <c r="B31" s="2" t="s">
        <v>35</v>
      </c>
      <c r="C31" s="2" t="str">
        <f>HYPERLINK("D:\000_PHD_project\000AIWARE\CFCEval4AIWARE\generated_prompt\4_prompts_deepseekcoder\4_CWE-352\python\PyP4LLMSec\ToGenerate\renamed_fixed_method.py", "Open File")</f>
        <v>Open File</v>
      </c>
      <c r="D31" s="2" t="s">
        <v>130</v>
      </c>
      <c r="E31" s="3" t="s">
        <v>201</v>
      </c>
    </row>
    <row r="32" spans="1:5" x14ac:dyDescent="0.45">
      <c r="A32" t="s">
        <v>32</v>
      </c>
      <c r="B32" t="s">
        <v>37</v>
      </c>
      <c r="C32" t="str">
        <f>HYPERLINK("D:\000_PHD_project\000AIWARE\CFCEval4AIWARE\generated_prompt\4_prompts_deepseekcoder\5_CWE-22\java\Vul4J\ToGenerate\VUL4J-18_restructured_only.java", "Open File")</f>
        <v>Open File</v>
      </c>
      <c r="D32" t="s">
        <v>131</v>
      </c>
      <c r="E32" t="s">
        <v>157</v>
      </c>
    </row>
    <row r="33" spans="1:5" x14ac:dyDescent="0.45">
      <c r="A33" t="s">
        <v>33</v>
      </c>
      <c r="B33" t="s">
        <v>36</v>
      </c>
      <c r="C33" t="str">
        <f>HYPERLINK("D:\000_PHD_project\000AIWARE\CFCEval4AIWARE\generated_prompt\4_prompts_deepseekcoder\7_CWE-78\ruby\codeql\ToGenerate\renamed_fixed_method.rb", "Open File")</f>
        <v>Open File</v>
      </c>
      <c r="D33" t="s">
        <v>132</v>
      </c>
      <c r="E33" t="s">
        <v>158</v>
      </c>
    </row>
    <row r="34" spans="1:5" x14ac:dyDescent="0.45">
      <c r="A34" t="s">
        <v>34</v>
      </c>
      <c r="B34" t="s">
        <v>39</v>
      </c>
      <c r="C34" t="str">
        <f>HYPERLINK("D:\000_PHD_project\000AIWARE\CFCEval4AIWARE\generated_prompt\4_prompts_deepseekcoder\8_CWE-416\c\codeql\ToGenerate\renamed_fixed_method.c", "Open File")</f>
        <v>Open File</v>
      </c>
      <c r="D34" t="s">
        <v>133</v>
      </c>
      <c r="E34" t="s">
        <v>159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4"/>
  <sheetViews>
    <sheetView tabSelected="1" topLeftCell="A15" workbookViewId="0">
      <selection activeCell="E24" sqref="E24"/>
    </sheetView>
  </sheetViews>
  <sheetFormatPr defaultRowHeight="14.25" x14ac:dyDescent="0.45"/>
  <cols>
    <col min="1" max="1" width="19.53125" customWidth="1"/>
    <col min="5" max="5" width="65.265625" customWidth="1"/>
  </cols>
  <sheetData>
    <row r="1" spans="1:9" x14ac:dyDescent="0.45">
      <c r="A1" s="1" t="s">
        <v>0</v>
      </c>
      <c r="B1" s="1" t="s">
        <v>1</v>
      </c>
      <c r="C1" s="1" t="s">
        <v>2</v>
      </c>
      <c r="D1" s="1" t="s">
        <v>160</v>
      </c>
      <c r="E1" s="1" t="s">
        <v>161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45">
      <c r="A2" t="s">
        <v>9</v>
      </c>
      <c r="B2" t="s">
        <v>35</v>
      </c>
      <c r="C2" t="str">
        <f>HYPERLINK("D:\000_PHD_project\000AIWARE\CFCEval4AIWARE\generated_prompt\4_prompts_deepseekcoder\11_CWE-94\python\PyP4LLMSec\ToGenerate\restructured_fixed_method.py", "Open File")</f>
        <v>Open File</v>
      </c>
      <c r="D2" t="s">
        <v>162</v>
      </c>
      <c r="E2" t="s">
        <v>168</v>
      </c>
    </row>
    <row r="3" spans="1:9" x14ac:dyDescent="0.45">
      <c r="A3" t="s">
        <v>9</v>
      </c>
      <c r="B3" t="s">
        <v>36</v>
      </c>
      <c r="C3" t="str">
        <f>HYPERLINK("D:\000_PHD_project\000AIWARE\CFCEval4AIWARE\generated_prompt\4_prompts_deepseekcoder\11_CWE-94\ruby\codeql\ToGenerate\renamed_fixed_method.rb", "Open File")</f>
        <v>Open File</v>
      </c>
    </row>
    <row r="4" spans="1:9" s="2" customFormat="1" ht="57" x14ac:dyDescent="0.45">
      <c r="A4" s="2" t="s">
        <v>10</v>
      </c>
      <c r="B4" s="2" t="s">
        <v>37</v>
      </c>
      <c r="C4" s="2" t="str">
        <f>HYPERLINK("D:\000_PHD_project\000AIWARE\CFCEval4AIWARE\generated_prompt\4_prompts_deepseekcoder\12_CWE-20\java\VUL4J\ToGenerate\VUL4J-1_restructured_only.java", "Open File")</f>
        <v>Open File</v>
      </c>
      <c r="D4" s="2" t="s">
        <v>42</v>
      </c>
      <c r="E4" s="3" t="s">
        <v>169</v>
      </c>
    </row>
    <row r="5" spans="1:9" x14ac:dyDescent="0.45">
      <c r="A5" t="s">
        <v>10</v>
      </c>
      <c r="B5" t="s">
        <v>38</v>
      </c>
      <c r="C5" t="str">
        <f>HYPERLINK("D:\000_PHD_project\000AIWARE\CFCEval4AIWARE\generated_prompt\4_prompts_deepseekcoder\12_CWE-20\java2\vul4j\ToGenerate\VUL4J-10_restructured_only.java", "Open File")</f>
        <v>Open File</v>
      </c>
      <c r="D5" t="s">
        <v>43</v>
      </c>
      <c r="E5" t="s">
        <v>170</v>
      </c>
    </row>
    <row r="6" spans="1:9" x14ac:dyDescent="0.45">
      <c r="A6" t="s">
        <v>10</v>
      </c>
      <c r="B6" t="s">
        <v>36</v>
      </c>
      <c r="C6" t="str">
        <f>HYPERLINK("D:\000_PHD_project\000AIWARE\CFCEval4AIWARE\generated_prompt\4_prompts_deepseekcoder\12_CWE-20\ruby\codeql\ToGenerate\renamed_fixed_method.rb", "Open File")</f>
        <v>Open File</v>
      </c>
    </row>
    <row r="7" spans="1:9" x14ac:dyDescent="0.45">
      <c r="A7" t="s">
        <v>11</v>
      </c>
      <c r="B7" t="s">
        <v>37</v>
      </c>
      <c r="C7" t="str">
        <f>HYPERLINK("D:\000_PHD_project\000AIWARE\CFCEval4AIWARE\generated_prompt\4_prompts_deepseekcoder\14_CWE-287\java\vul4j\ToGenerate\VUL4J-40_restructured_only.java", "Open File")</f>
        <v>Open File</v>
      </c>
      <c r="D7" t="s">
        <v>163</v>
      </c>
      <c r="E7" t="s">
        <v>171</v>
      </c>
    </row>
    <row r="8" spans="1:9" x14ac:dyDescent="0.45">
      <c r="A8" t="s">
        <v>11</v>
      </c>
      <c r="B8" t="s">
        <v>35</v>
      </c>
      <c r="C8" t="str">
        <f>HYPERLINK("D:\000_PHD_project\000AIWARE\CFCEval4AIWARE\generated_prompt\4_prompts_deepseekcoder\14_CWE-287\python\PyP4LLMSec\ToGenerate\restructured_fixed_method.py", "Open File")</f>
        <v>Open File</v>
      </c>
      <c r="D8" t="s">
        <v>46</v>
      </c>
      <c r="E8" t="s">
        <v>172</v>
      </c>
    </row>
    <row r="9" spans="1:9" x14ac:dyDescent="0.45">
      <c r="A9" t="s">
        <v>12</v>
      </c>
      <c r="B9" t="s">
        <v>35</v>
      </c>
      <c r="C9" t="str">
        <f>HYPERLINK("D:\000_PHD_project\000AIWARE\CFCEval4AIWARE\generated_prompt\4_prompts_deepseekcoder\15_CWE-269\python\PyP4LLMSec\ToGenerate\renamed_fixed_method.py", "Open File")</f>
        <v>Open File</v>
      </c>
    </row>
    <row r="10" spans="1:9" x14ac:dyDescent="0.45">
      <c r="A10" t="s">
        <v>13</v>
      </c>
      <c r="B10" t="s">
        <v>36</v>
      </c>
      <c r="C10" t="str">
        <f>HYPERLINK("D:\000_PHD_project\000AIWARE\CFCEval4AIWARE\generated_prompt\4_prompts_deepseekcoder\16_CWE-502\ruby\codeql\ToGenerate\renamed_fixed_method.rb", "Open File")</f>
        <v>Open File</v>
      </c>
    </row>
    <row r="11" spans="1:9" x14ac:dyDescent="0.45">
      <c r="A11" t="s">
        <v>14</v>
      </c>
      <c r="B11" t="s">
        <v>37</v>
      </c>
      <c r="C11" t="str">
        <f>HYPERLINK("D:\000_PHD_project\000AIWARE\CFCEval4AIWARE\generated_prompt\4_prompts_deepseekcoder\17_CWE-200\java\vul4j\ToGenerate\VUL4J-39_restructured_only.java", "Open File")</f>
        <v>Open File</v>
      </c>
      <c r="D11" t="s">
        <v>49</v>
      </c>
      <c r="E11" t="s">
        <v>173</v>
      </c>
    </row>
    <row r="12" spans="1:9" s="2" customFormat="1" ht="71.25" x14ac:dyDescent="0.45">
      <c r="A12" s="2" t="s">
        <v>15</v>
      </c>
      <c r="B12" s="2" t="s">
        <v>35</v>
      </c>
      <c r="C12" s="2" t="str">
        <f>HYPERLINK("D:\000_PHD_project\000AIWARE\CFCEval4AIWARE\generated_prompt\4_prompts_deepseekcoder\19_CWE-918\python\PyP4LLMSec\ToGenerate\restructured_fixed_method.py", "Open File")</f>
        <v>Open File</v>
      </c>
      <c r="D12" s="2" t="s">
        <v>164</v>
      </c>
      <c r="E12" s="3" t="s">
        <v>174</v>
      </c>
    </row>
    <row r="13" spans="1:9" x14ac:dyDescent="0.45">
      <c r="A13" t="s">
        <v>16</v>
      </c>
      <c r="B13" t="s">
        <v>39</v>
      </c>
      <c r="C13" t="str">
        <f>HYPERLINK("D:\000_PHD_project\000AIWARE\CFCEval4AIWARE\generated_prompt\4_prompts_deepseekcoder\1_CWE-79\c\codeql\ToGenerate\restructured_fixed_method.c", "Open File")</f>
        <v>Open File</v>
      </c>
      <c r="D13" t="s">
        <v>165</v>
      </c>
      <c r="E13" t="s">
        <v>83</v>
      </c>
    </row>
    <row r="14" spans="1:9" x14ac:dyDescent="0.45">
      <c r="A14" t="s">
        <v>16</v>
      </c>
      <c r="B14" t="s">
        <v>37</v>
      </c>
      <c r="C14" t="str">
        <f>HYPERLINK("D:\000_PHD_project\000AIWARE\CFCEval4AIWARE\generated_prompt\4_prompts_deepseekcoder\1_CWE-79\java\Vul4J\ToGenerate\VUL4J-25_restructured_only.java", "Open File")</f>
        <v>Open File</v>
      </c>
      <c r="D14" t="s">
        <v>52</v>
      </c>
      <c r="E14" t="s">
        <v>175</v>
      </c>
    </row>
    <row r="15" spans="1:9" x14ac:dyDescent="0.45">
      <c r="A15" t="s">
        <v>16</v>
      </c>
      <c r="B15" t="s">
        <v>35</v>
      </c>
      <c r="C15" t="str">
        <f>HYPERLINK("D:\000_PHD_project\000AIWARE\CFCEval4AIWARE\generated_prompt\4_prompts_deepseekcoder\1_CWE-79\python\PyP4LLMSec\ToGenerate\restructured_fixed_method.py", "Open File")</f>
        <v>Open File</v>
      </c>
      <c r="D15" t="s">
        <v>53</v>
      </c>
    </row>
    <row r="16" spans="1:9" s="2" customFormat="1" ht="142.5" x14ac:dyDescent="0.45">
      <c r="A16" s="2" t="s">
        <v>17</v>
      </c>
      <c r="B16" s="2" t="s">
        <v>36</v>
      </c>
      <c r="C16" s="2" t="str">
        <f>HYPERLINK("D:\000_PHD_project\000AIWARE\CFCEval4AIWARE\generated_prompt\4_prompts_deepseekcoder\22_CWE-798\ruby\codeql\ToGenerate\restructured_fixed_method.rb", "Open File")</f>
        <v>Open File</v>
      </c>
      <c r="D16" s="2" t="s">
        <v>54</v>
      </c>
      <c r="E16" s="3" t="s">
        <v>176</v>
      </c>
    </row>
    <row r="17" spans="1:5" x14ac:dyDescent="0.45">
      <c r="A17" t="s">
        <v>18</v>
      </c>
      <c r="B17" t="s">
        <v>39</v>
      </c>
      <c r="C17" t="str">
        <f>HYPERLINK("D:\000_PHD_project\000AIWARE\CFCEval4AIWARE\generated_prompt\4_prompts_deepseekcoder\23_CWE-190\c\codeql\ToGenerate\renamed_fixed_method.c", "Open File")</f>
        <v>Open File</v>
      </c>
    </row>
    <row r="18" spans="1:5" x14ac:dyDescent="0.45">
      <c r="A18" t="s">
        <v>19</v>
      </c>
      <c r="B18" t="s">
        <v>35</v>
      </c>
      <c r="C18" t="str">
        <f>HYPERLINK("D:\000_PHD_project\000AIWARE\CFCEval4AIWARE\generated_prompt\4_prompts_deepseekcoder\24_CWE-400\python\PyP4LLMSec\ToGenerate\restructured_fixed_method.py", "Open File")</f>
        <v>Open File</v>
      </c>
      <c r="D18" t="s">
        <v>166</v>
      </c>
      <c r="E18" t="s">
        <v>177</v>
      </c>
    </row>
    <row r="19" spans="1:5" x14ac:dyDescent="0.45">
      <c r="A19" t="s">
        <v>20</v>
      </c>
      <c r="B19" t="s">
        <v>37</v>
      </c>
      <c r="C19" t="str">
        <f>HYPERLINK("D:\000_PHD_project\000AIWARE\CFCEval4AIWARE\generated_prompt\4_prompts_deepseekcoder\26_CWE-835\java\Vul4J\ToGenerate\VUL4J-6_restructured_only.java", "Open File")</f>
        <v>Open File</v>
      </c>
      <c r="D19" t="s">
        <v>167</v>
      </c>
      <c r="E19" t="s">
        <v>178</v>
      </c>
    </row>
    <row r="20" spans="1:5" x14ac:dyDescent="0.45">
      <c r="A20" t="s">
        <v>21</v>
      </c>
      <c r="B20" t="s">
        <v>37</v>
      </c>
      <c r="C20" t="str">
        <f>HYPERLINK("D:\000_PHD_project\000AIWARE\CFCEval4AIWARE\generated_prompt\4_prompts_deepseekcoder\27_CWE-611\java\vul4j\ToGenerate\VUL4J-64_restructured_only.java", "Open File")</f>
        <v>Open File</v>
      </c>
      <c r="D20" t="s">
        <v>58</v>
      </c>
      <c r="E20" t="s">
        <v>179</v>
      </c>
    </row>
    <row r="21" spans="1:5" x14ac:dyDescent="0.45">
      <c r="A21" t="s">
        <v>22</v>
      </c>
      <c r="B21" t="s">
        <v>37</v>
      </c>
      <c r="C21" t="str">
        <f>HYPERLINK("D:\000_PHD_project\000AIWARE\CFCEval4AIWARE\generated_prompt\4_prompts_deepseekcoder\28_CWE-310\java\vul4j\ToGenerate\VUL4J-44_restructured_only.java", "Open File")</f>
        <v>Open File</v>
      </c>
      <c r="D21" t="s">
        <v>59</v>
      </c>
      <c r="E21" t="s">
        <v>180</v>
      </c>
    </row>
    <row r="22" spans="1:5" x14ac:dyDescent="0.45">
      <c r="A22" t="s">
        <v>23</v>
      </c>
      <c r="B22" t="s">
        <v>36</v>
      </c>
      <c r="C22" t="str">
        <f>HYPERLINK("D:\000_PHD_project\000AIWARE\CFCEval4AIWARE\generated_prompt\4_prompts_deepseekcoder\29_CWE-601_remove\ruby\codeql\ToGenerate\renamed_fixed_method.rb", "Open File")</f>
        <v>Open File</v>
      </c>
    </row>
    <row r="23" spans="1:5" x14ac:dyDescent="0.45">
      <c r="A23" t="s">
        <v>24</v>
      </c>
      <c r="B23" t="s">
        <v>36</v>
      </c>
      <c r="C23" t="str">
        <f>HYPERLINK("D:\000_PHD_project\000AIWARE\CFCEval4AIWARE\generated_prompt\4_prompts_deepseekcoder\30_CWE-1333\ruby\codeql\ToGenerate\renamed_fixed_method.rb", "Open File")</f>
        <v>Open File</v>
      </c>
    </row>
    <row r="24" spans="1:5" s="2" customFormat="1" x14ac:dyDescent="0.45">
      <c r="A24" s="2" t="s">
        <v>25</v>
      </c>
      <c r="B24" s="2" t="s">
        <v>39</v>
      </c>
      <c r="C24" s="2" t="str">
        <f>HYPERLINK("D:\000_PHD_project\000AIWARE\CFCEval4AIWARE\generated_prompt\4_prompts_deepseekcoder\31_CWE-313\c\codeql\ToGenerate\restructured_fixed_method.c", "Open File")</f>
        <v>Open File</v>
      </c>
      <c r="D24" s="2" t="s">
        <v>61</v>
      </c>
    </row>
    <row r="25" spans="1:5" x14ac:dyDescent="0.45">
      <c r="A25" t="s">
        <v>26</v>
      </c>
      <c r="B25" t="s">
        <v>39</v>
      </c>
      <c r="C25" t="str">
        <f>HYPERLINK("D:\000_PHD_project\000AIWARE\CFCEval4AIWARE\generated_prompt\4_prompts_deepseekcoder\32_CWE-468\c\codeql\ToGenerate\renamed_fixed_method.c", "Open File")</f>
        <v>Open File</v>
      </c>
    </row>
    <row r="26" spans="1:5" x14ac:dyDescent="0.45">
      <c r="A26" t="s">
        <v>27</v>
      </c>
      <c r="B26" t="s">
        <v>37</v>
      </c>
      <c r="C26" t="str">
        <f>HYPERLINK("D:\000_PHD_project\000AIWARE\CFCEval4AIWARE\generated_prompt\4_prompts_deepseekcoder\33_CWE-332\java\vul4j\ToGenerate\VUL4J-74_restructured_only.java", "Open File")</f>
        <v>Open File</v>
      </c>
      <c r="D26" t="s">
        <v>63</v>
      </c>
      <c r="E26" t="s">
        <v>181</v>
      </c>
    </row>
    <row r="27" spans="1:5" x14ac:dyDescent="0.45">
      <c r="A27" t="s">
        <v>28</v>
      </c>
      <c r="B27" t="s">
        <v>37</v>
      </c>
      <c r="C27" t="str">
        <f>HYPERLINK("D:\000_PHD_project\000AIWARE\CFCEval4AIWARE\generated_prompt\4_prompts_deepseekcoder\34_CWE-284\java\vul4j\ToGenerate\VUL4J-22_restructured_only.java", "Open File")</f>
        <v>Open File</v>
      </c>
      <c r="D27" t="s">
        <v>64</v>
      </c>
      <c r="E27" t="s">
        <v>182</v>
      </c>
    </row>
    <row r="28" spans="1:5" x14ac:dyDescent="0.45">
      <c r="A28" t="s">
        <v>29</v>
      </c>
      <c r="B28" t="s">
        <v>37</v>
      </c>
      <c r="C28" t="str">
        <f>HYPERLINK("D:\000_PHD_project\000AIWARE\CFCEval4AIWARE\generated_prompt\4_prompts_deepseekcoder\35_CWE-73\java\vul4j\ToGenerate\VUL4J-73_restructured_only.java", "Open File")</f>
        <v>Open File</v>
      </c>
      <c r="D28" t="s">
        <v>65</v>
      </c>
      <c r="E28" t="s">
        <v>183</v>
      </c>
    </row>
    <row r="29" spans="1:5" x14ac:dyDescent="0.45">
      <c r="A29" t="s">
        <v>30</v>
      </c>
      <c r="B29" t="s">
        <v>39</v>
      </c>
      <c r="C29" t="str">
        <f>HYPERLINK("D:\000_PHD_project\000AIWARE\CFCEval4AIWARE\generated_prompt\4_prompts_deepseekcoder\3_CWE-89\c\codeql\ToGenerate\renamed_fixed_method.c", "Open File")</f>
        <v>Open File</v>
      </c>
    </row>
    <row r="30" spans="1:5" x14ac:dyDescent="0.45">
      <c r="A30" t="s">
        <v>30</v>
      </c>
      <c r="B30" t="s">
        <v>36</v>
      </c>
      <c r="C30" t="str">
        <f>HYPERLINK("D:\000_PHD_project\000AIWARE\CFCEval4AIWARE\generated_prompt\4_prompts_deepseekcoder\3_CWE-89\ruby\codeql\ToGenerate\renamed_fixed_method.rb", "Open File")</f>
        <v>Open File</v>
      </c>
    </row>
    <row r="31" spans="1:5" x14ac:dyDescent="0.45">
      <c r="A31" t="s">
        <v>31</v>
      </c>
      <c r="B31" t="s">
        <v>35</v>
      </c>
      <c r="C31" t="str">
        <f>HYPERLINK("D:\000_PHD_project\000AIWARE\CFCEval4AIWARE\generated_prompt\4_prompts_deepseekcoder\4_CWE-352\python\PyP4LLMSec\ToGenerate\renamed_fixed_method.py", "Open File")</f>
        <v>Open File</v>
      </c>
    </row>
    <row r="32" spans="1:5" s="2" customFormat="1" ht="85.5" x14ac:dyDescent="0.45">
      <c r="A32" s="2" t="s">
        <v>32</v>
      </c>
      <c r="B32" s="2" t="s">
        <v>37</v>
      </c>
      <c r="C32" s="2" t="str">
        <f>HYPERLINK("D:\000_PHD_project\000AIWARE\CFCEval4AIWARE\generated_prompt\4_prompts_deepseekcoder\5_CWE-22\java\Vul4J\ToGenerate\VUL4J-18_restructured_only.java", "Open File")</f>
        <v>Open File</v>
      </c>
      <c r="D32" s="2" t="s">
        <v>69</v>
      </c>
      <c r="E32" s="3" t="s">
        <v>184</v>
      </c>
    </row>
    <row r="33" spans="1:3" x14ac:dyDescent="0.45">
      <c r="A33" t="s">
        <v>33</v>
      </c>
      <c r="B33" t="s">
        <v>36</v>
      </c>
      <c r="C33" t="str">
        <f>HYPERLINK("D:\000_PHD_project\000AIWARE\CFCEval4AIWARE\generated_prompt\4_prompts_deepseekcoder\7_CWE-78\ruby\codeql\ToGenerate\renamed_fixed_method.rb", "Open File")</f>
        <v>Open File</v>
      </c>
    </row>
    <row r="34" spans="1:3" x14ac:dyDescent="0.45">
      <c r="A34" t="s">
        <v>34</v>
      </c>
      <c r="B34" t="s">
        <v>39</v>
      </c>
      <c r="C34" t="str">
        <f>HYPERLINK("D:\000_PHD_project\000AIWARE\CFCEval4AIWARE\generated_prompt\4_prompts_deepseekcoder\8_CWE-416\c\codeql\ToGenerate\renamed_fixed_method.c", "Open File")</f>
        <v>Open File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4"/>
  <sheetViews>
    <sheetView topLeftCell="A21" workbookViewId="0">
      <selection activeCell="E28" sqref="E28"/>
    </sheetView>
  </sheetViews>
  <sheetFormatPr defaultRowHeight="14.25" x14ac:dyDescent="0.45"/>
  <cols>
    <col min="1" max="1" width="15.6640625" customWidth="1"/>
    <col min="2" max="2" width="8.73046875" customWidth="1"/>
    <col min="5" max="5" width="70.3984375" customWidth="1"/>
  </cols>
  <sheetData>
    <row r="1" spans="1:9" x14ac:dyDescent="0.45">
      <c r="A1" s="1" t="s">
        <v>0</v>
      </c>
      <c r="B1" s="1" t="s">
        <v>1</v>
      </c>
      <c r="C1" s="1" t="s">
        <v>2</v>
      </c>
      <c r="D1" s="1" t="s">
        <v>185</v>
      </c>
      <c r="E1" s="1" t="s">
        <v>186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45">
      <c r="A2" t="s">
        <v>9</v>
      </c>
      <c r="B2" t="s">
        <v>35</v>
      </c>
      <c r="C2" t="str">
        <f>HYPERLINK("D:\000_PHD_project\000AIWARE\CFCEval4AIWARE\generated_prompt\4_prompts_deepseekcoder\11_CWE-94\python\PyP4LLMSec\ToGenerate\restructured_fixed_method.py", "Open File")</f>
        <v>Open File</v>
      </c>
      <c r="D2" t="s">
        <v>105</v>
      </c>
      <c r="E2" t="s">
        <v>188</v>
      </c>
    </row>
    <row r="3" spans="1:9" x14ac:dyDescent="0.45">
      <c r="A3" t="s">
        <v>9</v>
      </c>
      <c r="B3" t="s">
        <v>36</v>
      </c>
      <c r="C3" t="str">
        <f>HYPERLINK("D:\000_PHD_project\000AIWARE\CFCEval4AIWARE\generated_prompt\4_prompts_deepseekcoder\11_CWE-94\ruby\codeql\ToGenerate\renamed_fixed_method.rb", "Open File")</f>
        <v>Open File</v>
      </c>
    </row>
    <row r="4" spans="1:9" x14ac:dyDescent="0.45">
      <c r="A4" t="s">
        <v>10</v>
      </c>
      <c r="B4" t="s">
        <v>37</v>
      </c>
      <c r="C4" t="str">
        <f>HYPERLINK("D:\000_PHD_project\000AIWARE\CFCEval4AIWARE\generated_prompt\4_prompts_deepseekcoder\12_CWE-20\java\VUL4J\ToGenerate\VUL4J-1_restructured_only.java", "Open File")</f>
        <v>Open File</v>
      </c>
      <c r="D4" t="s">
        <v>107</v>
      </c>
      <c r="E4" t="s">
        <v>189</v>
      </c>
    </row>
    <row r="5" spans="1:9" x14ac:dyDescent="0.45">
      <c r="A5" t="s">
        <v>10</v>
      </c>
      <c r="B5" t="s">
        <v>38</v>
      </c>
      <c r="C5" t="str">
        <f>HYPERLINK("D:\000_PHD_project\000AIWARE\CFCEval4AIWARE\generated_prompt\4_prompts_deepseekcoder\12_CWE-20\java2\vul4j\ToGenerate\VUL4J-10_restructured_only.java", "Open File")</f>
        <v>Open File</v>
      </c>
      <c r="D5" t="s">
        <v>108</v>
      </c>
      <c r="E5" t="s">
        <v>75</v>
      </c>
    </row>
    <row r="6" spans="1:9" x14ac:dyDescent="0.45">
      <c r="A6" t="s">
        <v>10</v>
      </c>
      <c r="B6" t="s">
        <v>36</v>
      </c>
      <c r="C6" t="str">
        <f>HYPERLINK("D:\000_PHD_project\000AIWARE\CFCEval4AIWARE\generated_prompt\4_prompts_deepseekcoder\12_CWE-20\ruby\codeql\ToGenerate\renamed_fixed_method.rb", "Open File")</f>
        <v>Open File</v>
      </c>
    </row>
    <row r="7" spans="1:9" x14ac:dyDescent="0.45">
      <c r="A7" t="s">
        <v>11</v>
      </c>
      <c r="B7" t="s">
        <v>37</v>
      </c>
      <c r="C7" t="str">
        <f>HYPERLINK("D:\000_PHD_project\000AIWARE\CFCEval4AIWARE\generated_prompt\4_prompts_deepseekcoder\14_CWE-287\java\vul4j\ToGenerate\VUL4J-40_restructured_only.java", "Open File")</f>
        <v>Open File</v>
      </c>
      <c r="D7" t="s">
        <v>163</v>
      </c>
      <c r="E7" t="s">
        <v>190</v>
      </c>
    </row>
    <row r="8" spans="1:9" s="2" customFormat="1" x14ac:dyDescent="0.45">
      <c r="A8" s="2" t="s">
        <v>11</v>
      </c>
      <c r="B8" s="2" t="s">
        <v>35</v>
      </c>
      <c r="C8" s="2" t="str">
        <f>HYPERLINK("D:\000_PHD_project\000AIWARE\CFCEval4AIWARE\generated_prompt\4_prompts_deepseekcoder\14_CWE-287\python\PyP4LLMSec\ToGenerate\restructured_fixed_method.py", "Open File")</f>
        <v>Open File</v>
      </c>
      <c r="D8" s="2" t="s">
        <v>46</v>
      </c>
      <c r="E8" s="2" t="s">
        <v>191</v>
      </c>
    </row>
    <row r="9" spans="1:9" x14ac:dyDescent="0.45">
      <c r="A9" t="s">
        <v>12</v>
      </c>
      <c r="B9" t="s">
        <v>35</v>
      </c>
      <c r="C9" t="str">
        <f>HYPERLINK("D:\000_PHD_project\000AIWARE\CFCEval4AIWARE\generated_prompt\4_prompts_deepseekcoder\15_CWE-269\python\PyP4LLMSec\ToGenerate\renamed_fixed_method.py", "Open File")</f>
        <v>Open File</v>
      </c>
    </row>
    <row r="10" spans="1:9" x14ac:dyDescent="0.45">
      <c r="A10" t="s">
        <v>13</v>
      </c>
      <c r="B10" t="s">
        <v>36</v>
      </c>
      <c r="C10" t="str">
        <f>HYPERLINK("D:\000_PHD_project\000AIWARE\CFCEval4AIWARE\generated_prompt\4_prompts_deepseekcoder\16_CWE-502\ruby\codeql\ToGenerate\renamed_fixed_method.rb", "Open File")</f>
        <v>Open File</v>
      </c>
    </row>
    <row r="11" spans="1:9" x14ac:dyDescent="0.45">
      <c r="A11" t="s">
        <v>14</v>
      </c>
      <c r="B11" t="s">
        <v>37</v>
      </c>
      <c r="C11" t="str">
        <f>HYPERLINK("D:\000_PHD_project\000AIWARE\CFCEval4AIWARE\generated_prompt\4_prompts_deepseekcoder\17_CWE-200\java\vul4j\ToGenerate\VUL4J-39_restructured_only.java", "Open File")</f>
        <v>Open File</v>
      </c>
      <c r="D11" t="s">
        <v>113</v>
      </c>
      <c r="E11" t="s">
        <v>192</v>
      </c>
    </row>
    <row r="12" spans="1:9" x14ac:dyDescent="0.45">
      <c r="A12" t="s">
        <v>15</v>
      </c>
      <c r="B12" t="s">
        <v>35</v>
      </c>
      <c r="C12" t="str">
        <f>HYPERLINK("D:\000_PHD_project\000AIWARE\CFCEval4AIWARE\generated_prompt\4_prompts_deepseekcoder\19_CWE-918\python\PyP4LLMSec\ToGenerate\restructured_fixed_method.py", "Open File")</f>
        <v>Open File</v>
      </c>
      <c r="D12" t="s">
        <v>114</v>
      </c>
      <c r="E12" t="s">
        <v>193</v>
      </c>
    </row>
    <row r="13" spans="1:9" x14ac:dyDescent="0.45">
      <c r="A13" t="s">
        <v>16</v>
      </c>
      <c r="B13" t="s">
        <v>39</v>
      </c>
      <c r="C13" t="str">
        <f>HYPERLINK("D:\000_PHD_project\000AIWARE\CFCEval4AIWARE\generated_prompt\4_prompts_deepseekcoder\1_CWE-79\c\codeql\ToGenerate\restructured_fixed_method.c", "Open File")</f>
        <v>Open File</v>
      </c>
    </row>
    <row r="14" spans="1:9" x14ac:dyDescent="0.45">
      <c r="A14" t="s">
        <v>16</v>
      </c>
      <c r="B14" t="s">
        <v>37</v>
      </c>
      <c r="C14" t="str">
        <f>HYPERLINK("D:\000_PHD_project\000AIWARE\CFCEval4AIWARE\generated_prompt\4_prompts_deepseekcoder\1_CWE-79\java\Vul4J\ToGenerate\VUL4J-25_restructured_only.java", "Open File")</f>
        <v>Open File</v>
      </c>
      <c r="D14" t="s">
        <v>116</v>
      </c>
      <c r="E14" t="s">
        <v>194</v>
      </c>
    </row>
    <row r="15" spans="1:9" x14ac:dyDescent="0.45">
      <c r="A15" t="s">
        <v>16</v>
      </c>
      <c r="B15" t="s">
        <v>35</v>
      </c>
      <c r="C15" t="str">
        <f>HYPERLINK("D:\000_PHD_project\000AIWARE\CFCEval4AIWARE\generated_prompt\4_prompts_deepseekcoder\1_CWE-79\python\PyP4LLMSec\ToGenerate\restructured_fixed_method.py", "Open File")</f>
        <v>Open File</v>
      </c>
      <c r="D15" t="s">
        <v>53</v>
      </c>
    </row>
    <row r="16" spans="1:9" s="2" customFormat="1" x14ac:dyDescent="0.45">
      <c r="A16" s="2" t="s">
        <v>17</v>
      </c>
      <c r="B16" s="2" t="s">
        <v>36</v>
      </c>
      <c r="C16" s="2" t="str">
        <f>HYPERLINK("D:\000_PHD_project\000AIWARE\CFCEval4AIWARE\generated_prompt\4_prompts_deepseekcoder\22_CWE-798\ruby\codeql\ToGenerate\restructured_fixed_method.rb", "Open File")</f>
        <v>Open File</v>
      </c>
      <c r="D16" s="2" t="s">
        <v>117</v>
      </c>
    </row>
    <row r="17" spans="1:5" x14ac:dyDescent="0.45">
      <c r="A17" t="s">
        <v>18</v>
      </c>
      <c r="B17" t="s">
        <v>39</v>
      </c>
      <c r="C17" t="str">
        <f>HYPERLINK("D:\000_PHD_project\000AIWARE\CFCEval4AIWARE\generated_prompt\4_prompts_deepseekcoder\23_CWE-190\c\codeql\ToGenerate\renamed_fixed_method.c", "Open File")</f>
        <v>Open File</v>
      </c>
    </row>
    <row r="18" spans="1:5" x14ac:dyDescent="0.45">
      <c r="A18" t="s">
        <v>19</v>
      </c>
      <c r="B18" t="s">
        <v>35</v>
      </c>
      <c r="C18" t="str">
        <f>HYPERLINK("D:\000_PHD_project\000AIWARE\CFCEval4AIWARE\generated_prompt\4_prompts_deepseekcoder\24_CWE-400\python\PyP4LLMSec\ToGenerate\restructured_fixed_method.py", "Open File")</f>
        <v>Open File</v>
      </c>
      <c r="D18" t="s">
        <v>119</v>
      </c>
    </row>
    <row r="19" spans="1:5" x14ac:dyDescent="0.45">
      <c r="A19" t="s">
        <v>20</v>
      </c>
      <c r="B19" t="s">
        <v>37</v>
      </c>
      <c r="C19" t="str">
        <f>HYPERLINK("D:\000_PHD_project\000AIWARE\CFCEval4AIWARE\generated_prompt\4_prompts_deepseekcoder\26_CWE-835\java\Vul4J\ToGenerate\VUL4J-6_restructured_only.java", "Open File")</f>
        <v>Open File</v>
      </c>
      <c r="D19" t="s">
        <v>187</v>
      </c>
      <c r="E19" t="s">
        <v>195</v>
      </c>
    </row>
    <row r="20" spans="1:5" s="2" customFormat="1" ht="85.5" x14ac:dyDescent="0.45">
      <c r="A20" s="2" t="s">
        <v>21</v>
      </c>
      <c r="B20" s="2" t="s">
        <v>37</v>
      </c>
      <c r="C20" s="2" t="str">
        <f>HYPERLINK("D:\000_PHD_project\000AIWARE\CFCEval4AIWARE\generated_prompt\4_prompts_deepseekcoder\27_CWE-611\java\vul4j\ToGenerate\VUL4J-64_restructured_only.java", "Open File")</f>
        <v>Open File</v>
      </c>
      <c r="D20" s="2" t="s">
        <v>121</v>
      </c>
      <c r="E20" s="3" t="s">
        <v>196</v>
      </c>
    </row>
    <row r="21" spans="1:5" x14ac:dyDescent="0.45">
      <c r="A21" t="s">
        <v>22</v>
      </c>
      <c r="B21" t="s">
        <v>37</v>
      </c>
      <c r="C21" t="str">
        <f>HYPERLINK("D:\000_PHD_project\000AIWARE\CFCEval4AIWARE\generated_prompt\4_prompts_deepseekcoder\28_CWE-310\java\vul4j\ToGenerate\VUL4J-44_restructured_only.java", "Open File")</f>
        <v>Open File</v>
      </c>
      <c r="D21" t="s">
        <v>59</v>
      </c>
      <c r="E21" t="s">
        <v>197</v>
      </c>
    </row>
    <row r="22" spans="1:5" x14ac:dyDescent="0.45">
      <c r="A22" t="s">
        <v>23</v>
      </c>
      <c r="B22" t="s">
        <v>36</v>
      </c>
      <c r="C22" t="str">
        <f>HYPERLINK("D:\000_PHD_project\000AIWARE\CFCEval4AIWARE\generated_prompt\4_prompts_deepseekcoder\29_CWE-601_remove\ruby\codeql\ToGenerate\renamed_fixed_method.rb", "Open File")</f>
        <v>Open File</v>
      </c>
    </row>
    <row r="23" spans="1:5" x14ac:dyDescent="0.45">
      <c r="A23" t="s">
        <v>24</v>
      </c>
      <c r="B23" t="s">
        <v>36</v>
      </c>
      <c r="C23" t="str">
        <f>HYPERLINK("D:\000_PHD_project\000AIWARE\CFCEval4AIWARE\generated_prompt\4_prompts_deepseekcoder\30_CWE-1333\ruby\codeql\ToGenerate\renamed_fixed_method.rb", "Open File")</f>
        <v>Open File</v>
      </c>
    </row>
    <row r="24" spans="1:5" x14ac:dyDescent="0.45">
      <c r="A24" t="s">
        <v>25</v>
      </c>
      <c r="B24" t="s">
        <v>39</v>
      </c>
      <c r="C24" t="str">
        <f>HYPERLINK("D:\000_PHD_project\000AIWARE\CFCEval4AIWARE\generated_prompt\4_prompts_deepseekcoder\31_CWE-313\c\codeql\ToGenerate\restructured_fixed_method.c", "Open File")</f>
        <v>Open File</v>
      </c>
      <c r="D24" t="s">
        <v>124</v>
      </c>
    </row>
    <row r="25" spans="1:5" x14ac:dyDescent="0.45">
      <c r="A25" t="s">
        <v>26</v>
      </c>
      <c r="B25" t="s">
        <v>39</v>
      </c>
      <c r="C25" t="str">
        <f>HYPERLINK("D:\000_PHD_project\000AIWARE\CFCEval4AIWARE\generated_prompt\4_prompts_deepseekcoder\32_CWE-468\c\codeql\ToGenerate\renamed_fixed_method.c", "Open File")</f>
        <v>Open File</v>
      </c>
    </row>
    <row r="26" spans="1:5" s="2" customFormat="1" x14ac:dyDescent="0.45">
      <c r="A26" s="2" t="s">
        <v>27</v>
      </c>
      <c r="B26" s="2" t="s">
        <v>37</v>
      </c>
      <c r="C26" s="2" t="str">
        <f>HYPERLINK("D:\000_PHD_project\000AIWARE\CFCEval4AIWARE\generated_prompt\4_prompts_deepseekcoder\33_CWE-332\java\vul4j\ToGenerate\VUL4J-74_restructured_only.java", "Open File")</f>
        <v>Open File</v>
      </c>
      <c r="D26" s="2" t="s">
        <v>126</v>
      </c>
    </row>
    <row r="27" spans="1:5" x14ac:dyDescent="0.45">
      <c r="A27" t="s">
        <v>28</v>
      </c>
      <c r="B27" t="s">
        <v>37</v>
      </c>
      <c r="C27" t="str">
        <f>HYPERLINK("D:\000_PHD_project\000AIWARE\CFCEval4AIWARE\generated_prompt\4_prompts_deepseekcoder\34_CWE-284\java\vul4j\ToGenerate\VUL4J-22_restructured_only.java", "Open File")</f>
        <v>Open File</v>
      </c>
      <c r="D27" t="s">
        <v>64</v>
      </c>
      <c r="E27" t="s">
        <v>198</v>
      </c>
    </row>
    <row r="28" spans="1:5" s="2" customFormat="1" ht="42.75" x14ac:dyDescent="0.45">
      <c r="A28" s="2" t="s">
        <v>29</v>
      </c>
      <c r="B28" s="2" t="s">
        <v>37</v>
      </c>
      <c r="C28" s="2" t="str">
        <f>HYPERLINK("D:\000_PHD_project\000AIWARE\CFCEval4AIWARE\generated_prompt\4_prompts_deepseekcoder\35_CWE-73\java\vul4j\ToGenerate\VUL4J-73_restructured_only.java", "Open File")</f>
        <v>Open File</v>
      </c>
      <c r="D28" s="2" t="s">
        <v>127</v>
      </c>
      <c r="E28" s="3" t="s">
        <v>199</v>
      </c>
    </row>
    <row r="29" spans="1:5" x14ac:dyDescent="0.45">
      <c r="A29" t="s">
        <v>30</v>
      </c>
      <c r="B29" t="s">
        <v>39</v>
      </c>
      <c r="C29" t="str">
        <f>HYPERLINK("D:\000_PHD_project\000AIWARE\CFCEval4AIWARE\generated_prompt\4_prompts_deepseekcoder\3_CWE-89\c\codeql\ToGenerate\renamed_fixed_method.c", "Open File")</f>
        <v>Open File</v>
      </c>
    </row>
    <row r="30" spans="1:5" x14ac:dyDescent="0.45">
      <c r="A30" t="s">
        <v>30</v>
      </c>
      <c r="B30" t="s">
        <v>36</v>
      </c>
      <c r="C30" t="str">
        <f>HYPERLINK("D:\000_PHD_project\000AIWARE\CFCEval4AIWARE\generated_prompt\4_prompts_deepseekcoder\3_CWE-89\ruby\codeql\ToGenerate\renamed_fixed_method.rb", "Open File")</f>
        <v>Open File</v>
      </c>
    </row>
    <row r="31" spans="1:5" x14ac:dyDescent="0.45">
      <c r="A31" t="s">
        <v>31</v>
      </c>
      <c r="B31" t="s">
        <v>35</v>
      </c>
      <c r="C31" t="str">
        <f>HYPERLINK("D:\000_PHD_project\000AIWARE\CFCEval4AIWARE\generated_prompt\4_prompts_deepseekcoder\4_CWE-352\python\PyP4LLMSec\ToGenerate\renamed_fixed_method.py", "Open File")</f>
        <v>Open File</v>
      </c>
    </row>
    <row r="32" spans="1:5" x14ac:dyDescent="0.45">
      <c r="A32" t="s">
        <v>32</v>
      </c>
      <c r="B32" t="s">
        <v>37</v>
      </c>
      <c r="C32" t="str">
        <f>HYPERLINK("D:\000_PHD_project\000AIWARE\CFCEval4AIWARE\generated_prompt\4_prompts_deepseekcoder\5_CWE-22\java\Vul4J\ToGenerate\VUL4J-18_restructured_only.java", "Open File")</f>
        <v>Open File</v>
      </c>
      <c r="D32" t="s">
        <v>69</v>
      </c>
      <c r="E32" t="s">
        <v>200</v>
      </c>
    </row>
    <row r="33" spans="1:3" x14ac:dyDescent="0.45">
      <c r="A33" t="s">
        <v>33</v>
      </c>
      <c r="B33" t="s">
        <v>36</v>
      </c>
      <c r="C33" t="str">
        <f>HYPERLINK("D:\000_PHD_project\000AIWARE\CFCEval4AIWARE\generated_prompt\4_prompts_deepseekcoder\7_CWE-78\ruby\codeql\ToGenerate\renamed_fixed_method.rb", "Open File")</f>
        <v>Open File</v>
      </c>
    </row>
    <row r="34" spans="1:3" x14ac:dyDescent="0.45">
      <c r="A34" t="s">
        <v>34</v>
      </c>
      <c r="B34" t="s">
        <v>39</v>
      </c>
      <c r="C34" t="str">
        <f>HYPERLINK("D:\000_PHD_project\000AIWARE\CFCEval4AIWARE\generated_prompt\4_prompts_deepseekcoder\8_CWE-416\c\codeql\ToGenerate\renamed_fixed_method.c", "Open File")</f>
        <v>Open File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ORIGINAL</vt:lpstr>
      <vt:lpstr>RENAME</vt:lpstr>
      <vt:lpstr>RESTRUCTURE</vt:lpstr>
      <vt:lpstr>FULL_GENERATION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Cheng Cheng</cp:lastModifiedBy>
  <dcterms:created xsi:type="dcterms:W3CDTF">2025-07-21T04:00:35Z</dcterms:created>
  <dcterms:modified xsi:type="dcterms:W3CDTF">2025-07-24T02:58:52Z</dcterms:modified>
</cp:coreProperties>
</file>