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(new)'!$B$2:$BA$30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K20" i="3" l="1"/>
  <c r="BK19" i="3"/>
  <c r="BK18" i="3"/>
  <c r="BK16" i="3"/>
  <c r="BK15" i="3"/>
  <c r="BK14" i="3"/>
  <c r="BK13" i="3"/>
  <c r="BK12" i="3"/>
  <c r="BK11" i="3"/>
  <c r="E11" i="3"/>
  <c r="BK10" i="3"/>
  <c r="E10" i="3"/>
  <c r="BK9" i="3"/>
  <c r="E9" i="3"/>
  <c r="BK8" i="3"/>
  <c r="BK7" i="3"/>
  <c r="BK6" i="3"/>
  <c r="BK5" i="3"/>
  <c r="BK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<sst xmlns="http://schemas.openxmlformats.org/spreadsheetml/2006/main" count="2904" uniqueCount="1133">
  <si>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</si>
  <si>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</si>
  <si>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</si>
  <si>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</si>
  <si>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</si>
  <si>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</si>
  <si>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</si>
  <si>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</si>
  <si>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</si>
  <si>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</si>
  <si>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</si>
  <si>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</si>
  <si>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</si>
  <si>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</si>
  <si>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</si>
  <si>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</si>
  <si>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</si>
  <si>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</si>
  <si>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</si>
  <si>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</si>
  <si>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</si>
  <si>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</si>
  <si>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</si>
  <si>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</si>
  <si>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</si>
  <si>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</si>
  <si>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</si>
  <si>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</si>
  <si>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</si>
  <si>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</si>
  <si>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</si>
  <si>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</si>
  <si>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</si>
  <si>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</si>
  <si>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</si>
  <si>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</si>
  <si>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</si>
  <si>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</si>
  <si>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</si>
  <si>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</si>
  <si>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</si>
  <si>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</si>
  <si>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</si>
  <si>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</si>
  <si>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</si>
  <si>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</si>
  <si>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</si>
  <si>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</si>
  <si>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</si>
  <si>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</si>
  <si>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</si>
  <si>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</si>
  <si>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</si>
  <si>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</si>
  <si>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</si>
  <si>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</si>
  <si>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</si>
  <si>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</si>
  <si>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</si>
  <si>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</si>
  <si>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</si>
  <si>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</si>
  <si>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</si>
  <si>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</si>
  <si>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</si>
  <si>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</si>
  <si>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</si>
  <si>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</si>
  <si>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</si>
  <si>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</si>
  <si>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</si>
  <si>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</si>
  <si>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</si>
  <si>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</si>
  <si>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</si>
  <si>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</si>
  <si>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</si>
  <si>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</si>
  <si>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</si>
  <si>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</si>
  <si>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</si>
  <si>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</si>
  <si>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</si>
  <si>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</si>
  <si>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</si>
  <si>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</si>
  <si>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</si>
  <si>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</si>
  <si>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</si>
  <si>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</si>
  <si>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</si>
  <si>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</si>
  <si>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</si>
  <si>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</si>
  <si>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</si>
  <si>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</si>
  <si>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</si>
  <si>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</si>
  <si>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</si>
  <si>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</si>
  <si>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</si>
  <si>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</si>
  <si>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</si>
  <si>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</si>
  <si>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</si>
  <si>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</si>
  <si>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</si>
  <si>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</si>
  <si>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</si>
  <si>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</si>
  <si>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</si>
  <si>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</si>
  <si>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</si>
  <si>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</si>
  <si>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</si>
  <si>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</si>
  <si>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</si>
  <si>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</si>
  <si>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</si>
  <si>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</si>
  <si>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</si>
  <si>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</si>
  <si>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</si>
  <si>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</si>
  <si>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</si>
  <si>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</si>
  <si>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</si>
  <si>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</si>
  <si>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</si>
  <si>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</si>
  <si>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</si>
  <si>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</si>
  <si>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</si>
  <si>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</si>
  <si>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</si>
  <si>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</si>
  <si>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</si>
  <si>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</si>
  <si>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</si>
  <si>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</si>
  <si>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</si>
  <si>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</si>
  <si>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</si>
  <si>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</si>
  <si>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</si>
  <si>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</si>
  <si>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</si>
  <si>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</si>
  <si>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</si>
  <si>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</si>
  <si>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</si>
  <si>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</si>
  <si>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</si>
  <si>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</si>
  <si>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</si>
  <si>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</si>
  <si>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</si>
  <si>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</si>
  <si>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</si>
  <si>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</si>
  <si>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</si>
  <si>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</si>
  <si>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</si>
  <si>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</si>
  <si>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</si>
  <si>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</si>
  <si>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</si>
  <si>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</si>
  <si>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</si>
  <si>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</si>
  <si>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</si>
  <si>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</si>
  <si>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</si>
  <si>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</si>
  <si>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</si>
  <si>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</si>
  <si>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</si>
  <si>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</si>
  <si>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</si>
  <si>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</si>
  <si>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</si>
  <si>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</si>
  <si>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</si>
  <si>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</si>
  <si>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</si>
  <si>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</si>
  <si>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</si>
  <si>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</si>
  <si>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</si>
  <si>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</si>
  <si>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</si>
  <si>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</si>
  <si>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</si>
  <si>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</si>
  <si>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</si>
  <si>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</si>
  <si>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</si>
  <si>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</si>
  <si>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</si>
  <si>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</si>
  <si>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</si>
  <si>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</si>
  <si>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</si>
  <si>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</si>
  <si>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</si>
  <si>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</si>
  <si>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</si>
  <si>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</si>
  <si>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</si>
  <si>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</si>
  <si>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</si>
  <si>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</si>
  <si>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</si>
  <si>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</si>
  <si>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</si>
  <si>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</si>
  <si>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</si>
  <si>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</si>
  <si>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</si>
  <si>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</si>
  <si>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</si>
  <si>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</si>
  <si>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</si>
  <si>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</si>
  <si>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</si>
  <si>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</si>
  <si>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</si>
  <si>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</si>
  <si>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</si>
  <si>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</si>
  <si>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</si>
  <si>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</si>
  <si>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</si>
  <si>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</si>
  <si>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</si>
  <si>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</si>
  <si>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</si>
  <si>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</si>
  <si>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</si>
  <si>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</si>
  <si>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</si>
  <si>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</si>
  <si>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</si>
  <si>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</si>
  <si>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</si>
  <si>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</si>
  <si>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</si>
  <si>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</si>
  <si>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</si>
  <si>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</si>
  <si>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</si>
  <si>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</si>
  <si>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</si>
  <si>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</si>
  <si>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</si>
  <si>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</si>
  <si>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</si>
  <si>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</si>
  <si>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</si>
  <si>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</si>
  <si>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</si>
  <si>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</si>
  <si>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</si>
  <si>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</si>
  <si>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</si>
  <si>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</si>
  <si>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</si>
  <si>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</si>
  <si>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</si>
  <si>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</si>
  <si>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</si>
  <si>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</si>
  <si>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</si>
  <si>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</si>
  <si>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</si>
  <si>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</si>
  <si>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</si>
  <si>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</si>
  <si>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</si>
  <si>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</si>
  <si>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</si>
  <si>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</si>
  <si>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</si>
  <si>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</si>
  <si>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</si>
  <si>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</si>
  <si>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</si>
  <si>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</si>
  <si>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</si>
  <si>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</si>
  <si>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</si>
  <si>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</si>
  <si>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</si>
  <si>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</si>
  <si>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</si>
  <si>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</si>
  <si>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</si>
  <si>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</si>
  <si>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</si>
  <si>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</si>
  <si>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</si>
  <si>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</si>
  <si>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</si>
  <si>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</si>
  <si>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</si>
  <si>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</si>
  <si>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</si>
  <si>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</si>
  <si>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</si>
  <si>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</si>
  <si>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</si>
  <si>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</si>
  <si>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</si>
  <si>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</si>
  <si>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</si>
  <si>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</si>
  <si>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</si>
  <si>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</si>
  <si>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</si>
  <si>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</si>
  <si>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</si>
  <si>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</si>
  <si>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</si>
  <si>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</si>
  <si>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</si>
  <si>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</si>
  <si>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</si>
  <si>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</si>
  <si>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</si>
  <si>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</si>
  <si>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</si>
  <si>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</si>
  <si>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</si>
  <si>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</si>
  <si>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</si>
  <si>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</si>
  <si>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</si>
  <si>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</si>
  <si>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</si>
  <si>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</si>
  <si>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</si>
  <si>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</si>
  <si>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</si>
  <si>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</si>
  <si>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</si>
  <si>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</si>
  <si>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</si>
  <si>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</si>
  <si>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</si>
  <si>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</si>
  <si>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</si>
  <si>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</si>
  <si>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</si>
  <si>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</si>
  <si>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</si>
  <si>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</si>
  <si>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</si>
  <si>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</si>
  <si>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</si>
  <si>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</si>
  <si>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</si>
  <si>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</si>
  <si>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</si>
  <si>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</si>
  <si>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</si>
  <si>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</si>
  <si>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</si>
  <si>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</si>
  <si>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</si>
  <si>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</si>
  <si>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</si>
  <si>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</si>
  <si>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</si>
  <si>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</si>
  <si>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</si>
  <si>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</si>
  <si>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</si>
  <si>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</si>
  <si>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</si>
  <si>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</si>
  <si>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</si>
  <si>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</si>
  <si>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</si>
  <si>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</si>
  <si>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</si>
  <si>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</si>
  <si>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</si>
  <si>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</si>
  <si>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</si>
  <si>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</si>
  <si>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</si>
  <si>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</si>
  <si>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</si>
  <si>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</si>
  <si>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</si>
  <si>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</si>
  <si>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</si>
  <si>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</si>
  <si>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</si>
  <si>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</si>
  <si>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</si>
  <si>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</si>
  <si>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</si>
  <si>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</si>
  <si>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</si>
  <si>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</si>
  <si>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</si>
  <si>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</si>
  <si>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</si>
  <si>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</si>
  <si>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</si>
  <si>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</si>
  <si>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</si>
  <si>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</si>
  <si>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</si>
  <si>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</si>
  <si>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</si>
  <si>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</si>
  <si>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</si>
  <si>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</si>
  <si>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</si>
  <si>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</si>
  <si>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</si>
  <si>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</si>
  <si>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</si>
  <si>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</si>
  <si>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</si>
  <si>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</si>
  <si>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</si>
  <si>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</si>
  <si>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</si>
  <si>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</si>
  <si>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</si>
  <si>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</si>
  <si>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</si>
  <si>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</si>
  <si>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</si>
  <si>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</si>
  <si>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</si>
  <si>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</si>
  <si>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</si>
  <si>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</si>
  <si>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</si>
  <si>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</si>
  <si>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</si>
  <si>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</si>
  <si>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</si>
  <si>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</si>
  <si>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</si>
  <si>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</si>
  <si>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</si>
  <si>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</si>
  <si>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</si>
  <si>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</si>
  <si>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</si>
  <si>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</si>
  <si>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</si>
  <si>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</si>
  <si>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</si>
  <si>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</si>
  <si>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</si>
  <si>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</si>
  <si>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</si>
  <si>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</si>
  <si>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</si>
  <si>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</si>
  <si>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</si>
  <si>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</si>
  <si>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</si>
  <si>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</si>
  <si>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</si>
  <si>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</si>
  <si>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</si>
  <si>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</si>
  <si>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</si>
  <si>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</si>
  <si>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</si>
  <si>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</si>
  <si>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</si>
  <si>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</si>
  <si>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</si>
  <si>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</si>
  <si>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</si>
  <si>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</si>
  <si>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</si>
  <si>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</si>
  <si>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</si>
  <si>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</si>
  <si>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</si>
  <si>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</si>
  <si>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</si>
  <si>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</si>
  <si>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</si>
  <si>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</si>
  <si>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</si>
  <si>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</si>
  <si>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</si>
  <si>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</si>
  <si>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</si>
  <si>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</si>
  <si>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</si>
  <si>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</si>
  <si>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</si>
  <si>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</si>
  <si>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</si>
  <si>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</si>
  <si>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</si>
  <si>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</si>
  <si>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</si>
  <si>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</si>
  <si>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</si>
  <si>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</si>
  <si>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</si>
  <si>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</si>
  <si>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</si>
  <si>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</si>
  <si>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</si>
  <si>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</si>
  <si>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</si>
  <si>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</si>
  <si>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</si>
  <si>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</si>
  <si>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</si>
  <si>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</si>
  <si>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</si>
  <si>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</si>
  <si>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</si>
  <si>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</si>
  <si>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</si>
  <si>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</si>
  <si>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</si>
  <si>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</si>
  <si>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</si>
  <si>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</si>
  <si>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</si>
  <si>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</si>
  <si>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</si>
  <si>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</si>
  <si>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</si>
  <si>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</si>
  <si>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</si>
  <si>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</si>
  <si>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</si>
  <si>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</si>
  <si>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</si>
  <si>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</si>
  <si>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</si>
  <si>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</si>
  <si>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</si>
  <si>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</si>
  <si>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</si>
  <si>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</si>
  <si>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</si>
  <si>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</si>
  <si>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</si>
  <si>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</si>
  <si>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</si>
  <si>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</si>
  <si>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</si>
  <si>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</si>
  <si>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</si>
  <si>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</si>
  <si>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</si>
  <si>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</si>
  <si>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</si>
  <si>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</si>
  <si>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</si>
  <si>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</si>
  <si>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</si>
  <si>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</si>
  <si>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</si>
  <si>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</si>
  <si>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</si>
  <si>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</si>
  <si>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</si>
  <si>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</si>
  <si>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</si>
  <si>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</si>
  <si>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</si>
  <si>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</si>
  <si>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</si>
  <si>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</si>
  <si>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</si>
  <si>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</si>
  <si>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</si>
  <si>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</si>
  <si>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</si>
  <si>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</si>
  <si>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</si>
  <si>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</si>
  <si>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</si>
  <si>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</si>
  <si>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</si>
  <si>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</si>
  <si>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</si>
  <si>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</si>
  <si>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</si>
  <si>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</si>
  <si>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</si>
  <si>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</si>
  <si>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</si>
  <si>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</si>
  <si>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</si>
  <si>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</si>
  <si>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</si>
  <si>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</si>
  <si>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</si>
  <si>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</si>
  <si>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</si>
  <si>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</si>
  <si>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</si>
  <si>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</si>
  <si>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</si>
  <si>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</si>
  <si>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</si>
  <si>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</si>
  <si>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</si>
  <si>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</si>
  <si>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</si>
  <si>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</si>
  <si>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</si>
  <si>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</si>
  <si>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</si>
  <si>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</si>
  <si>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</si>
  <si>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</si>
  <si>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</si>
  <si>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</si>
  <si>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</si>
  <si>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</si>
  <si>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</si>
  <si>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</si>
  <si>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</si>
  <si>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</si>
  <si>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</si>
  <si>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</si>
  <si>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</si>
  <si>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</si>
  <si>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</si>
  <si>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</si>
  <si>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</si>
  <si>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</si>
  <si>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</si>
  <si>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</si>
  <si>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</si>
  <si>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</si>
  <si>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</si>
  <si>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</si>
  <si>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</si>
  <si>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</si>
  <si>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</si>
  <si>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</si>
  <si>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</si>
  <si>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</si>
  <si>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</si>
  <si>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</si>
  <si>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</si>
  <si>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</si>
  <si>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</si>
  <si>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</si>
  <si>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</si>
  <si>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</si>
  <si>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</si>
  <si>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</si>
  <si>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</si>
  <si>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</si>
  <si>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</si>
  <si>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</si>
  <si>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</si>
  <si>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</si>
  <si>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</si>
  <si>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</si>
  <si>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</si>
  <si>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</si>
  <si>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</si>
  <si>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</si>
  <si>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</si>
  <si>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</si>
  <si>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</si>
  <si>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</si>
  <si>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</si>
  <si>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</si>
  <si>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</si>
  <si>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</si>
  <si>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</si>
  <si>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</si>
  <si>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</si>
  <si>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</si>
  <si>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</si>
  <si>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</si>
  <si>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</si>
  <si>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</si>
  <si>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</si>
  <si>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</si>
  <si>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</si>
  <si>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</si>
  <si>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</si>
  <si>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</si>
  <si>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</si>
  <si>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</si>
  <si>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</si>
  <si>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</si>
  <si>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</si>
  <si>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</si>
  <si>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</si>
  <si>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</si>
  <si>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</si>
  <si>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</si>
  <si>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</si>
  <si>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</si>
  <si>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</si>
  <si>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</si>
  <si>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</si>
  <si>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</si>
  <si>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</si>
  <si>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</si>
  <si>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</si>
  <si>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</si>
  <si>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</si>
  <si>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</si>
  <si>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</si>
  <si>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</si>
  <si>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</si>
  <si>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</si>
  <si>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</si>
  <si>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</si>
  <si>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</si>
  <si>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</si>
  <si>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</si>
  <si>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</si>
  <si>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</si>
  <si>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</si>
  <si>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</si>
  <si>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</si>
  <si>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</si>
  <si>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</si>
  <si>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</si>
  <si>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</si>
  <si>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</si>
  <si>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</si>
  <si>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</si>
  <si>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</si>
  <si>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</si>
  <si>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</si>
  <si>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</si>
  <si>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</si>
  <si>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</si>
  <si>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</si>
  <si>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</si>
  <si>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</si>
  <si>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</si>
  <si>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</si>
  <si>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</si>
  <si>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</si>
  <si>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</si>
  <si>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</si>
  <si>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</si>
  <si>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</si>
  <si>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</si>
  <si>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</si>
  <si>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</si>
  <si>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</si>
  <si>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</si>
  <si>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</si>
  <si>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</si>
  <si>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</si>
  <si>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</si>
  <si>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</si>
  <si>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</si>
  <si>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</si>
  <si>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</si>
  <si>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</si>
  <si>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</si>
  <si>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</si>
  <si>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</si>
  <si>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</si>
  <si>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</si>
  <si>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</si>
  <si>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</si>
  <si>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</si>
  <si>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</si>
  <si>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</si>
  <si>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</si>
  <si>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</si>
  <si>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</si>
  <si>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</si>
  <si>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</si>
  <si>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</si>
  <si>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</si>
  <si>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</si>
  <si>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</si>
  <si>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</si>
  <si>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</si>
  <si>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</si>
  <si>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</si>
  <si>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</si>
  <si>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</si>
  <si>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</si>
  <si>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</si>
  <si>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</si>
  <si>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</si>
  <si>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</si>
  <si>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</si>
  <si>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</si>
  <si>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</si>
  <si>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</si>
  <si>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</si>
  <si>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</si>
  <si>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</si>
  <si>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</si>
  <si>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</si>
  <si>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</si>
  <si>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</si>
  <si>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</si>
  <si>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</si>
  <si>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</si>
  <si>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</si>
  <si>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</si>
  <si>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</si>
  <si>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</si>
  <si>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</si>
  <si>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</si>
  <si>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</si>
  <si>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</si>
  <si>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</si>
  <si>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</si>
  <si>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</si>
  <si>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</si>
  <si>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</si>
  <si>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</si>
  <si>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</si>
  <si>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</si>
  <si>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</si>
  <si>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</si>
  <si>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</si>
  <si>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</si>
  <si>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</si>
  <si>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</si>
  <si>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</si>
  <si>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</si>
  <si>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</si>
  <si>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</si>
  <si>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</si>
  <si>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</si>
  <si>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</si>
  <si>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</si>
  <si>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</si>
  <si>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</si>
  <si>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</si>
  <si>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</si>
  <si>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</si>
  <si>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</si>
  <si>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</si>
  <si>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</si>
  <si>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</si>
  <si>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</si>
  <si>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</si>
  <si>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</si>
  <si>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</si>
  <si>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</si>
  <si>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</si>
  <si>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</si>
  <si>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</si>
  <si>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</si>
  <si>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</si>
  <si>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</si>
  <si>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</si>
  <si>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</si>
  <si>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</si>
  <si>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</si>
  <si>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</si>
  <si>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</si>
  <si>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</si>
  <si>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</si>
  <si>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</si>
  <si>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</si>
  <si>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</si>
  <si>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</si>
  <si>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</si>
  <si>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</si>
  <si>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</si>
  <si>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</si>
  <si>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</si>
  <si>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</si>
  <si>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</si>
  <si>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</si>
  <si>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</si>
  <si>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</si>
  <si>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</si>
  <si>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</si>
  <si>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</si>
  <si>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</si>
  <si>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</si>
  <si>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</si>
  <si>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</si>
  <si>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</si>
  <si>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</si>
  <si>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</si>
  <si>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</si>
  <si>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</si>
  <si>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</si>
  <si>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</si>
  <si>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</si>
  <si>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</si>
  <si>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</si>
  <si>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</si>
  <si>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</si>
  <si>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</si>
  <si>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</si>
  <si>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</si>
  <si>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</si>
  <si>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</si>
  <si>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</si>
  <si>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</si>
  <si>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</si>
  <si>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</si>
  <si>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</si>
  <si>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</si>
  <si>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</si>
  <si>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</si>
  <si>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</si>
  <si>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</si>
  <si>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</si>
  <si>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</si>
  <si>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</si>
  <si>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</si>
  <si>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</si>
  <si>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</si>
  <si>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</si>
  <si>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</si>
  <si>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</si>
  <si>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</si>
  <si>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</si>
  <si>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</si>
  <si>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</si>
  <si>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</si>
  <si>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</si>
  <si>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</si>
  <si>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</si>
  <si>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</si>
  <si>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</si>
  <si>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</si>
  <si>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</si>
  <si>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</si>
  <si>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</si>
  <si>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</si>
  <si>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</si>
  <si>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</si>
  <si>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</si>
  <si>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</si>
  <si>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</si>
  <si>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</si>
  <si>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</si>
  <si>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</si>
  <si>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</si>
  <si>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</si>
  <si>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</si>
  <si>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</si>
  <si>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</si>
  <si>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</si>
  <si>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</si>
  <si>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</si>
  <si>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</si>
  <si>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</si>
  <si>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</si>
  <si>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</si>
  <si>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</si>
  <si>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</si>
  <si>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</si>
  <si>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</si>
  <si>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</si>
  <si>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</si>
  <si>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</si>
  <si>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</si>
  <si>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</si>
  <si>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</si>
  <si>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</si>
  <si>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</si>
  <si>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</si>
  <si>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</si>
  <si>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</si>
  <si>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</si>
  <si>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</si>
  <si>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</si>
  <si>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</si>
  <si>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</si>
  <si>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</si>
  <si>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</si>
  <si>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</si>
  <si>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</si>
  <si>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</si>
  <si>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</si>
  <si>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</si>
  <si>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</si>
  <si>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</si>
  <si>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</si>
  <si>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</si>
  <si>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</si>
  <si>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</si>
  <si>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</si>
  <si>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</si>
  <si>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</si>
  <si>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</si>
  <si>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</si>
  <si>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</si>
  <si>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</si>
  <si>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</si>
  <si>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</si>
  <si>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</si>
  <si>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</si>
  <si>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</si>
  <si>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</si>
  <si>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</si>
  <si>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</si>
  <si>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</si>
  <si>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</si>
  <si>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</si>
  <si>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</si>
  <si>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</si>
  <si>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</si>
  <si>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</si>
  <si>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</si>
  <si>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</si>
  <si>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</si>
  <si>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</si>
  <si>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</si>
  <si>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</si>
  <si>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</si>
  <si>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</si>
  <si>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</si>
  <si>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</si>
  <si>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</si>
  <si>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</si>
  <si>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</si>
  <si>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</si>
  <si>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</si>
  <si>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</si>
  <si>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</si>
  <si>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</si>
  <si>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</si>
  <si>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</si>
  <si>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</si>
  <si>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</si>
  <si>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</si>
  <si>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</si>
  <si>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</si>
  <si>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</si>
  <si>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</si>
  <si>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</si>
  <si>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</si>
  <si>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</si>
  <si>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</si>
  <si>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</si>
  <si>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</si>
  <si>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</si>
  <si>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</si>
  <si>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</si>
  <si>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</si>
  <si>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</si>
  <si>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</si>
  <si>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</si>
  <si>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</si>
  <si>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</si>
  <si>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</si>
  <si>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</si>
  <si>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</si>
  <si>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</si>
  <si>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</si>
  <si>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</si>
  <si>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</si>
  <si>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</si>
  <si>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</si>
  <si>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</si>
  <si>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</si>
  <si>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</si>
  <si>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</si>
  <si>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</si>
  <si>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</si>
  <si>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</si>
  <si>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</si>
  <si>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</si>
  <si>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</si>
  <si>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</si>
  <si>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</si>
  <si>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</si>
  <si>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</si>
  <si>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</si>
  <si>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</si>
  <si>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</si>
  <si>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</si>
  <si>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</si>
  <si>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</si>
  <si>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</si>
  <si>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</si>
  <si>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</si>
  <si>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</si>
  <si>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</si>
  <si>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</si>
  <si>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</si>
  <si>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</si>
  <si>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</si>
  <si>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</si>
  <si>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</si>
  <si>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</si>
  <si>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</si>
  <si>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</si>
  <si>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</si>
  <si>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</si>
  <si>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</si>
  <si>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</si>
  <si>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</si>
  <si>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</si>
  <si>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</si>
  <si>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</si>
  <si>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</si>
  <si>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</si>
  <si>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</si>
  <si>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</si>
  <si>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</si>
  <si>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</si>
  <si>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</si>
  <si>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</si>
  <si>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</si>
  <si>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</si>
  <si>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</si>
  <si>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</si>
  <si>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Mean Wind Speed</t>
  </si>
  <si>
    <t>ElastoDyn</t>
  </si>
  <si>
    <t>Integrator</t>
  </si>
  <si>
    <t>Flexible, steady wind, high-speed shaft brake shutdown</t>
  </si>
  <si>
    <t>HydroDyn</t>
  </si>
  <si>
    <t>AeroDyn</t>
  </si>
  <si>
    <t>OC4 Load Case (LC) 3.7: steady wind, white noise second-order waves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</si>
</sst>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8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0" fillId="5" borderId="11" xfId="0" applyNumberFormat="1" applyFill="1" applyBorder="1" applyAlignment="1">
      <alignment horizontal="right" textRotation="90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</cellXfs>
  <cellStyles count="2">
    <cellStyle name="Normal" xfId="0" builtinId="0"/>
    <cellStyle name="Note" xfId="1" builtinId="10"/>
  </cellStyles>
  <dxfs count="67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1"/>
  <sheetViews>
    <sheetView tabSelected="1" workbookViewId="0">
      <pane xSplit="7" ySplit="3" topLeftCell="O10" activePane="bottomRight" state="frozen"/>
      <selection pane="topRight" activeCell="G1" sqref="G1"/>
      <selection pane="bottomLeft" activeCell="A4" sqref="A4"/>
      <selection pane="bottomRight" activeCell="G28" sqref="G28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6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77734375" style="2" bestFit="1" customWidth="1"/>
    <col min="31" max="31" width="3.33203125" style="2" bestFit="1" customWidth="1"/>
    <col min="32" max="32" width="3.33203125" style="2" customWidth="1"/>
    <col min="33" max="34" width="3.33203125" style="2" bestFit="1" customWidth="1"/>
    <col min="35" max="35" width="4.109375" style="2" bestFit="1" customWidth="1"/>
    <col min="36" max="42" width="3.33203125" style="2" bestFit="1" customWidth="1"/>
    <col min="43" max="49" width="4.33203125" style="2" bestFit="1" customWidth="1"/>
    <col min="50" max="50" width="4.5546875" style="45" bestFit="1" customWidth="1"/>
    <col min="51" max="51" width="3.5546875" style="9" bestFit="1" customWidth="1"/>
    <col min="52" max="52" width="4.5546875" style="9" bestFit="1" customWidth="1"/>
    <col min="53" max="53" width="4.33203125" style="2" bestFit="1" customWidth="1"/>
    <col min="54" max="54" width="4.88671875" style="2" customWidth="1"/>
    <col min="55" max="55" width="5.88671875" style="2" bestFit="1" customWidth="1"/>
    <col min="56" max="57" width="4.88671875" style="2" customWidth="1"/>
    <col min="58" max="60" width="1.88671875" style="2" customWidth="1"/>
    <col min="61" max="61" width="3.33203125" style="2" bestFit="1" customWidth="1"/>
    <col min="62" max="63" width="3.33203125" style="45" bestFit="1" customWidth="1"/>
    <col min="64" max="64" width="5.6640625" style="45" bestFit="1" customWidth="1"/>
    <col min="65" max="65" width="5" style="2" bestFit="1" customWidth="1"/>
    <col min="66" max="66" width="4.44140625" customWidth="1"/>
    <col min="67" max="67" width="4.33203125" customWidth="1"/>
  </cols>
  <sheetData>
    <row r="1" spans="1:65" ht="13.8" thickBot="1" x14ac:dyDescent="0.3"/>
    <row r="2" spans="1:65" ht="13.8" thickBot="1" x14ac:dyDescent="0.3">
      <c r="B2" s="163" t="s">
        <v>27</v>
      </c>
      <c r="C2" s="164"/>
      <c r="D2" s="164"/>
      <c r="E2" s="164"/>
      <c r="F2" s="164"/>
      <c r="G2" s="165"/>
      <c r="H2" s="160" t="s">
        <v>1104</v>
      </c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2"/>
      <c r="W2" s="158" t="s">
        <v>1110</v>
      </c>
      <c r="X2" s="166"/>
      <c r="Y2" s="166"/>
      <c r="Z2" s="166"/>
      <c r="AA2" s="166"/>
      <c r="AB2" s="166"/>
      <c r="AC2" s="166"/>
      <c r="AD2" s="167"/>
      <c r="AE2" s="168" t="s">
        <v>1127</v>
      </c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70"/>
      <c r="AQ2" s="171" t="s">
        <v>1131</v>
      </c>
      <c r="AR2" s="172"/>
      <c r="AS2" s="172"/>
      <c r="AT2" s="172"/>
      <c r="AU2" s="172"/>
      <c r="AV2" s="173"/>
      <c r="AW2" s="176" t="s">
        <v>18</v>
      </c>
      <c r="AX2" s="177"/>
      <c r="AY2" s="177"/>
      <c r="AZ2" s="177"/>
      <c r="BA2" s="178"/>
      <c r="BB2" s="181" t="s">
        <v>1130</v>
      </c>
      <c r="BC2" s="182"/>
      <c r="BD2" s="182"/>
      <c r="BE2" s="182"/>
      <c r="BF2" s="182"/>
      <c r="BG2" s="182"/>
      <c r="BH2" s="183"/>
      <c r="BI2" s="157" t="s">
        <v>1047</v>
      </c>
      <c r="BJ2" s="158"/>
      <c r="BK2" s="158"/>
      <c r="BL2" s="158"/>
      <c r="BM2" s="159"/>
    </row>
    <row r="3" spans="1:65" s="1" customFormat="1" ht="88.2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9" t="s">
        <v>19</v>
      </c>
      <c r="H3" s="137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1128</v>
      </c>
      <c r="AF3" s="156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2" t="s">
        <v>15</v>
      </c>
      <c r="AQ3" s="141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4" t="s">
        <v>46</v>
      </c>
      <c r="AW3" s="75" t="s">
        <v>31</v>
      </c>
      <c r="AX3" s="77" t="s">
        <v>26</v>
      </c>
      <c r="AY3" s="78" t="s">
        <v>23</v>
      </c>
      <c r="AZ3" s="151" t="s">
        <v>1126</v>
      </c>
      <c r="BA3" s="76" t="s">
        <v>17</v>
      </c>
      <c r="BB3" s="184" t="s">
        <v>1121</v>
      </c>
      <c r="BC3" s="185" t="s">
        <v>1122</v>
      </c>
      <c r="BD3" s="185" t="s">
        <v>1123</v>
      </c>
      <c r="BE3" s="185" t="s">
        <v>1124</v>
      </c>
      <c r="BF3" s="185"/>
      <c r="BG3" s="185"/>
      <c r="BH3" s="186"/>
      <c r="BI3" s="66" t="s">
        <v>1045</v>
      </c>
      <c r="BJ3" s="69" t="s">
        <v>1046</v>
      </c>
      <c r="BK3" s="70" t="s">
        <v>1051</v>
      </c>
      <c r="BL3" s="70" t="s">
        <v>1054</v>
      </c>
      <c r="BM3" s="68" t="s">
        <v>280</v>
      </c>
    </row>
    <row r="4" spans="1:65" s="24" customFormat="1" x14ac:dyDescent="0.25">
      <c r="A4" s="27"/>
      <c r="B4" s="85" t="s">
        <v>20</v>
      </c>
      <c r="C4" s="147" t="s">
        <v>21</v>
      </c>
      <c r="D4" s="29">
        <v>2</v>
      </c>
      <c r="E4" s="55">
        <v>27</v>
      </c>
      <c r="F4" s="55">
        <v>175</v>
      </c>
      <c r="G4" s="143" t="s">
        <v>497</v>
      </c>
      <c r="H4" s="138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3" t="s">
        <v>22</v>
      </c>
      <c r="AW4" s="36" t="s">
        <v>32</v>
      </c>
      <c r="AX4" s="46">
        <v>15</v>
      </c>
      <c r="AY4" s="37">
        <v>0.2</v>
      </c>
      <c r="AZ4" s="152"/>
      <c r="BA4" s="38" t="s">
        <v>22</v>
      </c>
      <c r="BB4" s="98" t="s">
        <v>42</v>
      </c>
      <c r="BC4" s="41" t="s">
        <v>42</v>
      </c>
      <c r="BD4" s="41" t="s">
        <v>42</v>
      </c>
      <c r="BE4" s="41" t="s">
        <v>42</v>
      </c>
      <c r="BF4" s="35"/>
      <c r="BG4" s="35"/>
      <c r="BH4" s="33"/>
      <c r="BI4" s="59">
        <v>0</v>
      </c>
      <c r="BJ4" s="55">
        <v>3</v>
      </c>
      <c r="BK4" s="62">
        <f>Variables!D2</f>
        <v>23</v>
      </c>
      <c r="BL4" s="62" t="s">
        <v>1048</v>
      </c>
      <c r="BM4" s="38" t="s">
        <v>281</v>
      </c>
    </row>
    <row r="5" spans="1:65" s="24" customFormat="1" ht="26.4" x14ac:dyDescent="0.25">
      <c r="A5" s="27"/>
      <c r="B5" s="85" t="s">
        <v>33</v>
      </c>
      <c r="C5" s="147" t="s">
        <v>21</v>
      </c>
      <c r="D5" s="29">
        <v>2</v>
      </c>
      <c r="E5" s="55">
        <v>27</v>
      </c>
      <c r="F5" s="55">
        <v>175</v>
      </c>
      <c r="G5" s="144" t="s">
        <v>1129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2" t="s">
        <v>22</v>
      </c>
      <c r="AW5" s="43" t="s">
        <v>22</v>
      </c>
      <c r="AX5" s="47">
        <v>0</v>
      </c>
      <c r="AY5" s="44">
        <v>0</v>
      </c>
      <c r="AZ5" s="153"/>
      <c r="BA5" s="42" t="s">
        <v>22</v>
      </c>
      <c r="BB5" s="98" t="s">
        <v>42</v>
      </c>
      <c r="BC5" s="41" t="s">
        <v>42</v>
      </c>
      <c r="BD5" s="41" t="s">
        <v>42</v>
      </c>
      <c r="BE5" s="41" t="s">
        <v>42</v>
      </c>
      <c r="BF5" s="41"/>
      <c r="BG5" s="41"/>
      <c r="BH5" s="42"/>
      <c r="BI5" s="60">
        <v>0</v>
      </c>
      <c r="BJ5" s="56">
        <v>1</v>
      </c>
      <c r="BK5" s="63">
        <f>Variables!E2</f>
        <v>22</v>
      </c>
      <c r="BL5" s="63" t="s">
        <v>1049</v>
      </c>
      <c r="BM5" s="42" t="s">
        <v>28</v>
      </c>
    </row>
    <row r="6" spans="1:65" s="24" customFormat="1" x14ac:dyDescent="0.25">
      <c r="A6" s="27"/>
      <c r="B6" s="85" t="s">
        <v>34</v>
      </c>
      <c r="C6" s="147" t="s">
        <v>21</v>
      </c>
      <c r="D6" s="29">
        <v>2</v>
      </c>
      <c r="E6" s="55">
        <v>27</v>
      </c>
      <c r="F6" s="55">
        <v>175</v>
      </c>
      <c r="G6" s="144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2" t="s">
        <v>22</v>
      </c>
      <c r="AW6" s="43" t="s">
        <v>32</v>
      </c>
      <c r="AX6" s="47" t="s">
        <v>285</v>
      </c>
      <c r="AY6" s="44">
        <v>0.2</v>
      </c>
      <c r="AZ6" s="153"/>
      <c r="BA6" s="42" t="s">
        <v>22</v>
      </c>
      <c r="BB6" s="98" t="s">
        <v>42</v>
      </c>
      <c r="BC6" s="41" t="s">
        <v>42</v>
      </c>
      <c r="BD6" s="41" t="s">
        <v>42</v>
      </c>
      <c r="BE6" s="41" t="s">
        <v>42</v>
      </c>
      <c r="BF6" s="41"/>
      <c r="BG6" s="41"/>
      <c r="BH6" s="42"/>
      <c r="BI6" s="60">
        <v>0</v>
      </c>
      <c r="BJ6" s="56">
        <v>3</v>
      </c>
      <c r="BK6" s="63">
        <f>Variables!F$2</f>
        <v>23</v>
      </c>
      <c r="BL6" s="63" t="s">
        <v>1048</v>
      </c>
      <c r="BM6" s="42" t="s">
        <v>281</v>
      </c>
    </row>
    <row r="7" spans="1:65" s="24" customFormat="1" x14ac:dyDescent="0.25">
      <c r="A7" s="27"/>
      <c r="B7" s="85" t="s">
        <v>35</v>
      </c>
      <c r="C7" s="147" t="s">
        <v>21</v>
      </c>
      <c r="D7" s="29">
        <v>2</v>
      </c>
      <c r="E7" s="55">
        <v>27</v>
      </c>
      <c r="F7" s="55">
        <v>175</v>
      </c>
      <c r="G7" s="144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2" t="s">
        <v>22</v>
      </c>
      <c r="AW7" s="43" t="s">
        <v>32</v>
      </c>
      <c r="AX7" s="47" t="s">
        <v>285</v>
      </c>
      <c r="AY7" s="44">
        <v>0.2</v>
      </c>
      <c r="AZ7" s="153"/>
      <c r="BA7" s="42" t="s">
        <v>32</v>
      </c>
      <c r="BB7" s="98" t="s">
        <v>42</v>
      </c>
      <c r="BC7" s="41" t="s">
        <v>42</v>
      </c>
      <c r="BD7" s="41" t="s">
        <v>42</v>
      </c>
      <c r="BE7" s="41" t="s">
        <v>42</v>
      </c>
      <c r="BF7" s="41"/>
      <c r="BG7" s="41"/>
      <c r="BH7" s="42"/>
      <c r="BI7" s="60">
        <v>0</v>
      </c>
      <c r="BJ7" s="56">
        <v>5</v>
      </c>
      <c r="BK7" s="63">
        <f>Variables!F$2</f>
        <v>23</v>
      </c>
      <c r="BL7" s="63" t="s">
        <v>1050</v>
      </c>
      <c r="BM7" s="42" t="s">
        <v>282</v>
      </c>
    </row>
    <row r="8" spans="1:65" s="24" customFormat="1" x14ac:dyDescent="0.25">
      <c r="A8" s="27"/>
      <c r="B8" s="85" t="s">
        <v>36</v>
      </c>
      <c r="C8" s="147" t="s">
        <v>21</v>
      </c>
      <c r="D8" s="29">
        <v>2</v>
      </c>
      <c r="E8" s="55">
        <v>27</v>
      </c>
      <c r="F8" s="55">
        <v>175</v>
      </c>
      <c r="G8" s="144" t="s">
        <v>1106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2" t="s">
        <v>22</v>
      </c>
      <c r="AW8" s="43" t="s">
        <v>22</v>
      </c>
      <c r="AX8" s="47">
        <v>0</v>
      </c>
      <c r="AY8" s="44">
        <v>0</v>
      </c>
      <c r="AZ8" s="153"/>
      <c r="BA8" s="42" t="s">
        <v>22</v>
      </c>
      <c r="BB8" s="98" t="s">
        <v>42</v>
      </c>
      <c r="BC8" s="41" t="s">
        <v>42</v>
      </c>
      <c r="BD8" s="41" t="s">
        <v>42</v>
      </c>
      <c r="BE8" s="41" t="s">
        <v>42</v>
      </c>
      <c r="BF8" s="41"/>
      <c r="BG8" s="41"/>
      <c r="BH8" s="42"/>
      <c r="BI8" s="60">
        <v>0</v>
      </c>
      <c r="BJ8" s="56">
        <v>3</v>
      </c>
      <c r="BK8" s="63">
        <f>Variables!G$2</f>
        <v>24</v>
      </c>
      <c r="BL8" s="63" t="s">
        <v>1048</v>
      </c>
      <c r="BM8" s="42" t="s">
        <v>28</v>
      </c>
    </row>
    <row r="9" spans="1:65" s="24" customFormat="1" x14ac:dyDescent="0.25">
      <c r="A9" s="27"/>
      <c r="B9" s="85" t="s">
        <v>37</v>
      </c>
      <c r="C9" s="148" t="s">
        <v>279</v>
      </c>
      <c r="D9" s="25">
        <v>3</v>
      </c>
      <c r="E9" s="56">
        <f>7.49*2</f>
        <v>14.98</v>
      </c>
      <c r="F9" s="25">
        <v>50</v>
      </c>
      <c r="G9" s="144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2" t="s">
        <v>22</v>
      </c>
      <c r="AW9" s="43" t="s">
        <v>32</v>
      </c>
      <c r="AX9" s="47">
        <v>0</v>
      </c>
      <c r="AY9" s="44">
        <v>0</v>
      </c>
      <c r="AZ9" s="153"/>
      <c r="BA9" s="42" t="s">
        <v>22</v>
      </c>
      <c r="BB9" s="98" t="s">
        <v>42</v>
      </c>
      <c r="BC9" s="41" t="s">
        <v>42</v>
      </c>
      <c r="BD9" s="41" t="s">
        <v>42</v>
      </c>
      <c r="BE9" s="41" t="s">
        <v>42</v>
      </c>
      <c r="BF9" s="41"/>
      <c r="BG9" s="41"/>
      <c r="BH9" s="42"/>
      <c r="BI9" s="60">
        <v>0</v>
      </c>
      <c r="BJ9" s="56">
        <v>5</v>
      </c>
      <c r="BK9" s="63">
        <f>Variables!H$2</f>
        <v>22</v>
      </c>
      <c r="BL9" s="63" t="s">
        <v>1048</v>
      </c>
      <c r="BM9" s="42" t="s">
        <v>28</v>
      </c>
    </row>
    <row r="10" spans="1:65" s="24" customFormat="1" x14ac:dyDescent="0.25">
      <c r="A10" s="27"/>
      <c r="B10" s="85" t="s">
        <v>38</v>
      </c>
      <c r="C10" s="148" t="s">
        <v>279</v>
      </c>
      <c r="D10" s="25">
        <v>3</v>
      </c>
      <c r="E10" s="56">
        <f>7.49*2</f>
        <v>14.98</v>
      </c>
      <c r="F10" s="25">
        <v>50</v>
      </c>
      <c r="G10" s="144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2" t="s">
        <v>22</v>
      </c>
      <c r="AW10" s="43" t="s">
        <v>32</v>
      </c>
      <c r="AX10" s="47">
        <v>0</v>
      </c>
      <c r="AY10" s="44">
        <v>0.2</v>
      </c>
      <c r="AZ10" s="153"/>
      <c r="BA10" s="42" t="s">
        <v>32</v>
      </c>
      <c r="BB10" s="98" t="s">
        <v>42</v>
      </c>
      <c r="BC10" s="41" t="s">
        <v>42</v>
      </c>
      <c r="BD10" s="41" t="s">
        <v>42</v>
      </c>
      <c r="BE10" s="41" t="s">
        <v>42</v>
      </c>
      <c r="BF10" s="41"/>
      <c r="BG10" s="41"/>
      <c r="BH10" s="42"/>
      <c r="BI10" s="60">
        <v>0</v>
      </c>
      <c r="BJ10" s="56">
        <v>3</v>
      </c>
      <c r="BK10" s="63">
        <f>Variables!I$2</f>
        <v>24</v>
      </c>
      <c r="BL10" s="63" t="s">
        <v>1048</v>
      </c>
      <c r="BM10" s="42" t="s">
        <v>282</v>
      </c>
    </row>
    <row r="11" spans="1:65" s="24" customFormat="1" x14ac:dyDescent="0.25">
      <c r="A11" s="27"/>
      <c r="B11" s="85" t="s">
        <v>39</v>
      </c>
      <c r="C11" s="148" t="s">
        <v>279</v>
      </c>
      <c r="D11" s="25">
        <v>3</v>
      </c>
      <c r="E11" s="56">
        <f>7.49*2</f>
        <v>14.98</v>
      </c>
      <c r="F11" s="25">
        <v>50</v>
      </c>
      <c r="G11" s="143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2" t="s">
        <v>22</v>
      </c>
      <c r="AW11" s="43" t="s">
        <v>32</v>
      </c>
      <c r="AX11" s="47">
        <v>15</v>
      </c>
      <c r="AY11" s="44">
        <v>0.2</v>
      </c>
      <c r="AZ11" s="153"/>
      <c r="BA11" s="42" t="s">
        <v>22</v>
      </c>
      <c r="BB11" s="98" t="s">
        <v>42</v>
      </c>
      <c r="BC11" s="41" t="s">
        <v>42</v>
      </c>
      <c r="BD11" s="41" t="s">
        <v>42</v>
      </c>
      <c r="BE11" s="41" t="s">
        <v>42</v>
      </c>
      <c r="BF11" s="41"/>
      <c r="BG11" s="41"/>
      <c r="BH11" s="42"/>
      <c r="BI11" s="60">
        <v>0</v>
      </c>
      <c r="BJ11" s="56">
        <v>2</v>
      </c>
      <c r="BK11" s="63">
        <f>Variables!J$2</f>
        <v>27</v>
      </c>
      <c r="BL11" s="63" t="s">
        <v>1048</v>
      </c>
      <c r="BM11" s="42" t="s">
        <v>281</v>
      </c>
    </row>
    <row r="12" spans="1:65" s="24" customFormat="1" x14ac:dyDescent="0.25">
      <c r="A12" s="27"/>
      <c r="B12" s="85" t="s">
        <v>40</v>
      </c>
      <c r="C12" s="148" t="s">
        <v>489</v>
      </c>
      <c r="D12" s="25">
        <v>2</v>
      </c>
      <c r="E12" s="25">
        <v>10</v>
      </c>
      <c r="F12" s="25">
        <v>20</v>
      </c>
      <c r="G12" s="144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32</v>
      </c>
      <c r="AV12" s="42" t="s">
        <v>32</v>
      </c>
      <c r="AW12" s="43" t="s">
        <v>32</v>
      </c>
      <c r="AX12" s="47" t="s">
        <v>285</v>
      </c>
      <c r="AY12" s="44">
        <v>0.2</v>
      </c>
      <c r="AZ12" s="153"/>
      <c r="BA12" s="42" t="s">
        <v>22</v>
      </c>
      <c r="BB12" s="98" t="s">
        <v>42</v>
      </c>
      <c r="BC12" s="41" t="s">
        <v>42</v>
      </c>
      <c r="BD12" s="41" t="s">
        <v>42</v>
      </c>
      <c r="BE12" s="41" t="s">
        <v>42</v>
      </c>
      <c r="BF12" s="41"/>
      <c r="BG12" s="41"/>
      <c r="BH12" s="42"/>
      <c r="BI12" s="60">
        <v>0</v>
      </c>
      <c r="BJ12" s="56">
        <v>5</v>
      </c>
      <c r="BK12" s="63">
        <f>Variables!K$2</f>
        <v>26</v>
      </c>
      <c r="BL12" s="63" t="s">
        <v>1048</v>
      </c>
      <c r="BM12" s="42" t="s">
        <v>28</v>
      </c>
    </row>
    <row r="13" spans="1:65" s="24" customFormat="1" x14ac:dyDescent="0.25">
      <c r="A13" s="27"/>
      <c r="B13" s="85" t="s">
        <v>41</v>
      </c>
      <c r="C13" s="148" t="s">
        <v>490</v>
      </c>
      <c r="D13" s="25">
        <v>2</v>
      </c>
      <c r="E13" s="25">
        <v>10</v>
      </c>
      <c r="F13" s="25">
        <v>20</v>
      </c>
      <c r="G13" s="144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2" t="s">
        <v>32</v>
      </c>
      <c r="AW13" s="43" t="s">
        <v>22</v>
      </c>
      <c r="AX13" s="47">
        <v>0</v>
      </c>
      <c r="AY13" s="44">
        <v>0</v>
      </c>
      <c r="AZ13" s="153"/>
      <c r="BA13" s="42" t="s">
        <v>22</v>
      </c>
      <c r="BB13" s="98" t="s">
        <v>42</v>
      </c>
      <c r="BC13" s="41" t="s">
        <v>42</v>
      </c>
      <c r="BD13" s="41" t="s">
        <v>42</v>
      </c>
      <c r="BE13" s="41" t="s">
        <v>42</v>
      </c>
      <c r="BF13" s="41"/>
      <c r="BG13" s="41"/>
      <c r="BH13" s="42"/>
      <c r="BI13" s="60">
        <v>0</v>
      </c>
      <c r="BJ13" s="56">
        <v>0</v>
      </c>
      <c r="BK13" s="63">
        <f>Variables!L$2</f>
        <v>24</v>
      </c>
      <c r="BL13" s="63" t="s">
        <v>1048</v>
      </c>
      <c r="BM13" s="42" t="s">
        <v>28</v>
      </c>
    </row>
    <row r="14" spans="1:65" s="24" customFormat="1" ht="26.4" x14ac:dyDescent="0.25">
      <c r="A14" s="27"/>
      <c r="B14" s="85" t="s">
        <v>51</v>
      </c>
      <c r="C14" s="148" t="s">
        <v>286</v>
      </c>
      <c r="D14" s="25">
        <v>3</v>
      </c>
      <c r="E14" s="25">
        <v>70</v>
      </c>
      <c r="F14" s="25">
        <v>1500</v>
      </c>
      <c r="G14" s="144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2" t="s">
        <v>22</v>
      </c>
      <c r="AW14" s="43" t="s">
        <v>22</v>
      </c>
      <c r="AX14" s="47">
        <v>0</v>
      </c>
      <c r="AY14" s="44">
        <v>0.2</v>
      </c>
      <c r="AZ14" s="153"/>
      <c r="BA14" s="42" t="s">
        <v>32</v>
      </c>
      <c r="BB14" s="98" t="s">
        <v>42</v>
      </c>
      <c r="BC14" s="41" t="s">
        <v>42</v>
      </c>
      <c r="BD14" s="41" t="s">
        <v>42</v>
      </c>
      <c r="BE14" s="41" t="s">
        <v>42</v>
      </c>
      <c r="BF14" s="41"/>
      <c r="BG14" s="41"/>
      <c r="BH14" s="42"/>
      <c r="BI14" s="60">
        <v>2</v>
      </c>
      <c r="BJ14" s="56">
        <v>0</v>
      </c>
      <c r="BK14" s="63">
        <f>Variables!M$2</f>
        <v>21</v>
      </c>
      <c r="BL14" s="63" t="s">
        <v>1048</v>
      </c>
      <c r="BM14" s="42" t="s">
        <v>28</v>
      </c>
    </row>
    <row r="15" spans="1:65" s="24" customFormat="1" x14ac:dyDescent="0.25">
      <c r="A15" s="27"/>
      <c r="B15" s="85" t="s">
        <v>52</v>
      </c>
      <c r="C15" s="148" t="s">
        <v>286</v>
      </c>
      <c r="D15" s="25">
        <v>3</v>
      </c>
      <c r="E15" s="25">
        <v>70</v>
      </c>
      <c r="F15" s="25">
        <v>1500</v>
      </c>
      <c r="G15" s="144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2" t="s">
        <v>22</v>
      </c>
      <c r="AW15" s="43" t="s">
        <v>22</v>
      </c>
      <c r="AX15" s="47" t="s">
        <v>285</v>
      </c>
      <c r="AY15" s="44">
        <v>0.2</v>
      </c>
      <c r="AZ15" s="153"/>
      <c r="BA15" s="42" t="s">
        <v>22</v>
      </c>
      <c r="BB15" s="98" t="s">
        <v>42</v>
      </c>
      <c r="BC15" s="41" t="s">
        <v>42</v>
      </c>
      <c r="BD15" s="41" t="s">
        <v>42</v>
      </c>
      <c r="BE15" s="41" t="s">
        <v>42</v>
      </c>
      <c r="BF15" s="41"/>
      <c r="BG15" s="41"/>
      <c r="BH15" s="42"/>
      <c r="BI15" s="60">
        <v>2</v>
      </c>
      <c r="BJ15" s="56">
        <v>4</v>
      </c>
      <c r="BK15" s="63">
        <f>Variables!N$2</f>
        <v>21</v>
      </c>
      <c r="BL15" s="63" t="s">
        <v>1048</v>
      </c>
      <c r="BM15" s="42" t="s">
        <v>28</v>
      </c>
    </row>
    <row r="16" spans="1:65" s="24" customFormat="1" x14ac:dyDescent="0.25">
      <c r="A16" s="27"/>
      <c r="B16" s="85" t="s">
        <v>53</v>
      </c>
      <c r="C16" s="148" t="s">
        <v>286</v>
      </c>
      <c r="D16" s="25">
        <v>3</v>
      </c>
      <c r="E16" s="25">
        <v>70</v>
      </c>
      <c r="F16" s="25">
        <v>1500</v>
      </c>
      <c r="G16" s="144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2" t="s">
        <v>22</v>
      </c>
      <c r="AW16" s="43" t="s">
        <v>22</v>
      </c>
      <c r="AX16" s="47">
        <v>0</v>
      </c>
      <c r="AY16" s="44">
        <v>0.2</v>
      </c>
      <c r="AZ16" s="153"/>
      <c r="BA16" s="42" t="s">
        <v>32</v>
      </c>
      <c r="BB16" s="98" t="s">
        <v>42</v>
      </c>
      <c r="BC16" s="41" t="s">
        <v>42</v>
      </c>
      <c r="BD16" s="41" t="s">
        <v>42</v>
      </c>
      <c r="BE16" s="41" t="s">
        <v>42</v>
      </c>
      <c r="BF16" s="41"/>
      <c r="BG16" s="41"/>
      <c r="BH16" s="42"/>
      <c r="BI16" s="60">
        <v>2</v>
      </c>
      <c r="BJ16" s="56">
        <v>0</v>
      </c>
      <c r="BK16" s="63">
        <f>Variables!O$2</f>
        <v>23</v>
      </c>
      <c r="BL16" s="63" t="s">
        <v>1048</v>
      </c>
      <c r="BM16" s="42" t="s">
        <v>282</v>
      </c>
    </row>
    <row r="17" spans="1:65" s="24" customFormat="1" x14ac:dyDescent="0.25">
      <c r="A17" s="27"/>
      <c r="B17" s="125"/>
      <c r="C17" s="149"/>
      <c r="D17" s="127"/>
      <c r="E17" s="127"/>
      <c r="F17" s="127"/>
      <c r="G17" s="145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30"/>
      <c r="AW17" s="128"/>
      <c r="AX17" s="132"/>
      <c r="AY17" s="133"/>
      <c r="AZ17" s="154"/>
      <c r="BA17" s="130"/>
      <c r="BB17" s="131"/>
      <c r="BC17" s="129"/>
      <c r="BD17" s="129"/>
      <c r="BE17" s="129"/>
      <c r="BF17" s="129"/>
      <c r="BG17" s="129"/>
      <c r="BH17" s="130"/>
      <c r="BI17" s="134"/>
      <c r="BJ17" s="135"/>
      <c r="BK17" s="136"/>
      <c r="BL17" s="136"/>
      <c r="BM17" s="130"/>
    </row>
    <row r="18" spans="1:65" s="24" customFormat="1" ht="26.4" x14ac:dyDescent="0.25">
      <c r="A18" s="27"/>
      <c r="B18" s="85" t="s">
        <v>289</v>
      </c>
      <c r="C18" s="148" t="s">
        <v>310</v>
      </c>
      <c r="D18" s="25">
        <v>3</v>
      </c>
      <c r="E18" s="25">
        <v>5.8</v>
      </c>
      <c r="F18" s="25">
        <v>10</v>
      </c>
      <c r="G18" s="144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2" t="s">
        <v>22</v>
      </c>
      <c r="AW18" s="43" t="s">
        <v>22</v>
      </c>
      <c r="AX18" s="53" t="s">
        <v>285</v>
      </c>
      <c r="AY18" s="44">
        <v>0.2</v>
      </c>
      <c r="AZ18" s="153"/>
      <c r="BA18" s="42" t="s">
        <v>22</v>
      </c>
      <c r="BB18" s="98" t="s">
        <v>42</v>
      </c>
      <c r="BC18" s="41" t="s">
        <v>42</v>
      </c>
      <c r="BD18" s="41" t="s">
        <v>42</v>
      </c>
      <c r="BE18" s="41" t="s">
        <v>42</v>
      </c>
      <c r="BF18" s="41"/>
      <c r="BG18" s="41"/>
      <c r="BH18" s="42"/>
      <c r="BI18" s="60">
        <v>0</v>
      </c>
      <c r="BJ18" s="61">
        <v>0</v>
      </c>
      <c r="BK18" s="63">
        <f>Variables!Q$2</f>
        <v>0</v>
      </c>
      <c r="BL18" s="63" t="s">
        <v>1048</v>
      </c>
      <c r="BM18" s="42" t="s">
        <v>28</v>
      </c>
    </row>
    <row r="19" spans="1:65" s="24" customFormat="1" ht="26.4" x14ac:dyDescent="0.25">
      <c r="A19" s="27"/>
      <c r="B19" s="85" t="s">
        <v>309</v>
      </c>
      <c r="C19" s="148" t="s">
        <v>310</v>
      </c>
      <c r="D19" s="25">
        <v>3</v>
      </c>
      <c r="E19" s="25">
        <v>5.8</v>
      </c>
      <c r="F19" s="25">
        <v>10</v>
      </c>
      <c r="G19" s="144" t="s">
        <v>1108</v>
      </c>
      <c r="H19" s="40">
        <v>20</v>
      </c>
      <c r="I19" s="118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2" t="s">
        <v>22</v>
      </c>
      <c r="AW19" s="43" t="s">
        <v>22</v>
      </c>
      <c r="AX19" s="47" t="s">
        <v>285</v>
      </c>
      <c r="AY19" s="44">
        <v>0.2</v>
      </c>
      <c r="AZ19" s="153"/>
      <c r="BA19" s="42" t="s">
        <v>22</v>
      </c>
      <c r="BB19" s="98" t="s">
        <v>42</v>
      </c>
      <c r="BC19" s="41" t="s">
        <v>42</v>
      </c>
      <c r="BD19" s="41" t="s">
        <v>42</v>
      </c>
      <c r="BE19" s="41" t="s">
        <v>42</v>
      </c>
      <c r="BF19" s="41"/>
      <c r="BG19" s="41"/>
      <c r="BH19" s="42"/>
      <c r="BI19" s="60">
        <v>0</v>
      </c>
      <c r="BJ19" s="56">
        <v>0</v>
      </c>
      <c r="BK19" s="63">
        <f>Variables!R$2</f>
        <v>25</v>
      </c>
      <c r="BL19" s="63" t="s">
        <v>1048</v>
      </c>
      <c r="BM19" s="42" t="s">
        <v>28</v>
      </c>
    </row>
    <row r="20" spans="1:65" s="24" customFormat="1" ht="26.4" x14ac:dyDescent="0.25">
      <c r="A20" s="27"/>
      <c r="B20" s="85" t="s">
        <v>336</v>
      </c>
      <c r="C20" s="148" t="s">
        <v>310</v>
      </c>
      <c r="D20" s="25">
        <v>3</v>
      </c>
      <c r="E20" s="25">
        <v>5.8</v>
      </c>
      <c r="F20" s="25">
        <v>10</v>
      </c>
      <c r="G20" s="144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2" t="s">
        <v>22</v>
      </c>
      <c r="AW20" s="43" t="s">
        <v>22</v>
      </c>
      <c r="AX20" s="53" t="s">
        <v>285</v>
      </c>
      <c r="AY20" s="44">
        <v>0.2</v>
      </c>
      <c r="AZ20" s="153"/>
      <c r="BA20" s="42" t="s">
        <v>32</v>
      </c>
      <c r="BB20" s="98" t="s">
        <v>42</v>
      </c>
      <c r="BC20" s="41" t="s">
        <v>42</v>
      </c>
      <c r="BD20" s="41" t="s">
        <v>42</v>
      </c>
      <c r="BE20" s="41" t="s">
        <v>42</v>
      </c>
      <c r="BF20" s="41"/>
      <c r="BG20" s="41"/>
      <c r="BH20" s="42"/>
      <c r="BI20" s="60">
        <v>0</v>
      </c>
      <c r="BJ20" s="61">
        <v>0</v>
      </c>
      <c r="BK20" s="63">
        <f>Variables!S$2</f>
        <v>25</v>
      </c>
      <c r="BL20" s="63" t="s">
        <v>1048</v>
      </c>
      <c r="BM20" s="42" t="s">
        <v>282</v>
      </c>
    </row>
    <row r="21" spans="1:65" s="24" customFormat="1" ht="26.4" x14ac:dyDescent="0.25">
      <c r="A21" s="27"/>
      <c r="B21" s="85" t="s">
        <v>1060</v>
      </c>
      <c r="C21" s="148" t="s">
        <v>1089</v>
      </c>
      <c r="D21" s="25">
        <v>3</v>
      </c>
      <c r="E21" s="25">
        <v>126</v>
      </c>
      <c r="F21" s="25">
        <v>5000</v>
      </c>
      <c r="G21" s="144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2" t="s">
        <v>32</v>
      </c>
      <c r="AW21" s="43"/>
      <c r="AX21" s="53"/>
      <c r="AY21" s="44"/>
      <c r="AZ21" s="153">
        <v>12</v>
      </c>
      <c r="BA21" s="42" t="s">
        <v>32</v>
      </c>
      <c r="BB21" s="98" t="s">
        <v>42</v>
      </c>
      <c r="BC21" s="41" t="s">
        <v>42</v>
      </c>
      <c r="BD21" s="41" t="s">
        <v>42</v>
      </c>
      <c r="BE21" s="41" t="s">
        <v>42</v>
      </c>
      <c r="BF21" s="41"/>
      <c r="BG21" s="41"/>
      <c r="BH21" s="42"/>
      <c r="BI21" s="60"/>
      <c r="BJ21" s="61"/>
      <c r="BK21" s="63"/>
      <c r="BL21" s="63" t="s">
        <v>1050</v>
      </c>
      <c r="BM21" s="42"/>
    </row>
    <row r="22" spans="1:65" s="24" customFormat="1" ht="26.4" x14ac:dyDescent="0.25">
      <c r="A22" s="27"/>
      <c r="B22" s="85" t="s">
        <v>1065</v>
      </c>
      <c r="C22" s="148" t="s">
        <v>1082</v>
      </c>
      <c r="D22" s="25">
        <v>3</v>
      </c>
      <c r="E22" s="25">
        <v>126</v>
      </c>
      <c r="F22" s="25">
        <v>5000</v>
      </c>
      <c r="G22" s="144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/>
      <c r="AR22" s="25"/>
      <c r="AS22" s="41"/>
      <c r="AT22" s="41"/>
      <c r="AU22" s="41"/>
      <c r="AV22" s="42"/>
      <c r="AW22" s="43"/>
      <c r="AX22" s="53"/>
      <c r="AY22" s="44"/>
      <c r="AZ22" s="153">
        <v>12</v>
      </c>
      <c r="BA22" s="42" t="s">
        <v>32</v>
      </c>
      <c r="BB22" s="99">
        <v>20</v>
      </c>
      <c r="BC22" s="41">
        <v>2</v>
      </c>
      <c r="BD22" s="41">
        <v>6</v>
      </c>
      <c r="BE22" s="41">
        <v>10</v>
      </c>
      <c r="BF22" s="41"/>
      <c r="BG22" s="41"/>
      <c r="BH22" s="42"/>
      <c r="BI22" s="60"/>
      <c r="BJ22" s="61"/>
      <c r="BK22" s="63"/>
      <c r="BL22" s="63" t="s">
        <v>1050</v>
      </c>
      <c r="BM22" s="42"/>
    </row>
    <row r="23" spans="1:65" s="24" customFormat="1" ht="26.4" x14ac:dyDescent="0.25">
      <c r="A23" s="27"/>
      <c r="B23" s="85" t="s">
        <v>1070</v>
      </c>
      <c r="C23" s="148" t="s">
        <v>1083</v>
      </c>
      <c r="D23" s="25">
        <v>3</v>
      </c>
      <c r="E23" s="25">
        <v>126</v>
      </c>
      <c r="F23" s="25">
        <v>5000</v>
      </c>
      <c r="G23" s="144" t="s">
        <v>1116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/>
      <c r="AR23" s="25"/>
      <c r="AS23" s="41"/>
      <c r="AT23" s="41"/>
      <c r="AU23" s="41"/>
      <c r="AV23" s="42"/>
      <c r="AW23" s="43"/>
      <c r="AX23" s="53"/>
      <c r="AY23" s="44"/>
      <c r="AZ23" s="153">
        <v>8</v>
      </c>
      <c r="BA23" s="42" t="s">
        <v>22</v>
      </c>
      <c r="BB23" s="99">
        <v>45</v>
      </c>
      <c r="BC23" s="41" t="s">
        <v>1125</v>
      </c>
      <c r="BD23" s="41" t="s">
        <v>42</v>
      </c>
      <c r="BE23" s="41" t="s">
        <v>42</v>
      </c>
      <c r="BF23" s="41"/>
      <c r="BG23" s="41"/>
      <c r="BH23" s="42"/>
      <c r="BI23" s="60"/>
      <c r="BJ23" s="61"/>
      <c r="BK23" s="63"/>
      <c r="BL23" s="63" t="s">
        <v>1050</v>
      </c>
      <c r="BM23" s="42"/>
    </row>
    <row r="24" spans="1:65" s="24" customFormat="1" ht="26.4" x14ac:dyDescent="0.25">
      <c r="A24" s="27"/>
      <c r="B24" s="85" t="s">
        <v>1071</v>
      </c>
      <c r="C24" s="148" t="s">
        <v>1084</v>
      </c>
      <c r="D24" s="25">
        <v>3</v>
      </c>
      <c r="E24" s="25">
        <v>126</v>
      </c>
      <c r="F24" s="25">
        <v>5000</v>
      </c>
      <c r="G24" s="144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/>
      <c r="AR24" s="25"/>
      <c r="AS24" s="41"/>
      <c r="AT24" s="41"/>
      <c r="AU24" s="41"/>
      <c r="AV24" s="42"/>
      <c r="AW24" s="43"/>
      <c r="AX24" s="53"/>
      <c r="AY24" s="44"/>
      <c r="AZ24" s="153">
        <v>12</v>
      </c>
      <c r="BA24" s="42" t="s">
        <v>32</v>
      </c>
      <c r="BB24" s="99">
        <v>50</v>
      </c>
      <c r="BC24" s="41">
        <v>2</v>
      </c>
      <c r="BD24" s="41">
        <v>8</v>
      </c>
      <c r="BE24" s="41">
        <v>10</v>
      </c>
      <c r="BF24" s="41"/>
      <c r="BG24" s="41"/>
      <c r="BH24" s="42"/>
      <c r="BI24" s="60"/>
      <c r="BJ24" s="61"/>
      <c r="BK24" s="63"/>
      <c r="BL24" s="63" t="s">
        <v>1050</v>
      </c>
      <c r="BM24" s="42"/>
    </row>
    <row r="25" spans="1:65" s="24" customFormat="1" ht="26.4" x14ac:dyDescent="0.25">
      <c r="A25" s="27"/>
      <c r="B25" s="85" t="s">
        <v>1120</v>
      </c>
      <c r="C25" s="148" t="s">
        <v>1085</v>
      </c>
      <c r="D25" s="25">
        <v>3</v>
      </c>
      <c r="E25" s="25">
        <v>126</v>
      </c>
      <c r="F25" s="25">
        <v>5000</v>
      </c>
      <c r="G25" s="144" t="s">
        <v>1114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/>
      <c r="AR25" s="25"/>
      <c r="AS25" s="41"/>
      <c r="AT25" s="41"/>
      <c r="AU25" s="41"/>
      <c r="AV25" s="42"/>
      <c r="AW25" s="43"/>
      <c r="AX25" s="53"/>
      <c r="AY25" s="44"/>
      <c r="AZ25" s="153">
        <v>12</v>
      </c>
      <c r="BA25" s="42" t="s">
        <v>32</v>
      </c>
      <c r="BB25" s="99">
        <v>150</v>
      </c>
      <c r="BC25" s="41">
        <v>2</v>
      </c>
      <c r="BD25" s="41">
        <v>5</v>
      </c>
      <c r="BE25" s="41">
        <v>12.4</v>
      </c>
      <c r="BF25" s="41"/>
      <c r="BG25" s="41"/>
      <c r="BH25" s="42"/>
      <c r="BI25" s="60"/>
      <c r="BJ25" s="61"/>
      <c r="BK25" s="63"/>
      <c r="BL25" s="63" t="s">
        <v>1050</v>
      </c>
      <c r="BM25" s="42"/>
    </row>
    <row r="26" spans="1:65" s="24" customFormat="1" x14ac:dyDescent="0.25">
      <c r="A26" s="27"/>
      <c r="B26" s="85" t="s">
        <v>1119</v>
      </c>
      <c r="C26" s="148" t="s">
        <v>1086</v>
      </c>
      <c r="D26" s="25">
        <v>3</v>
      </c>
      <c r="E26" s="25">
        <v>126</v>
      </c>
      <c r="F26" s="25">
        <v>5000</v>
      </c>
      <c r="G26" s="144" t="s">
        <v>1115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/>
      <c r="AR26" s="25"/>
      <c r="AS26" s="41"/>
      <c r="AT26" s="41"/>
      <c r="AU26" s="41"/>
      <c r="AV26" s="42"/>
      <c r="AW26" s="43"/>
      <c r="AX26" s="53"/>
      <c r="AY26" s="44"/>
      <c r="AZ26" s="153">
        <v>12</v>
      </c>
      <c r="BA26" s="42" t="s">
        <v>32</v>
      </c>
      <c r="BB26" s="99">
        <v>200</v>
      </c>
      <c r="BC26" s="41">
        <v>2</v>
      </c>
      <c r="BD26" s="41">
        <v>6</v>
      </c>
      <c r="BE26" s="41">
        <v>10</v>
      </c>
      <c r="BF26" s="41"/>
      <c r="BG26" s="41"/>
      <c r="BH26" s="42"/>
      <c r="BI26" s="60"/>
      <c r="BJ26" s="61"/>
      <c r="BK26" s="63"/>
      <c r="BL26" s="63" t="s">
        <v>1050</v>
      </c>
      <c r="BM26" s="42"/>
    </row>
    <row r="27" spans="1:65" s="24" customFormat="1" x14ac:dyDescent="0.25">
      <c r="A27" s="27"/>
      <c r="B27" s="85" t="s">
        <v>1118</v>
      </c>
      <c r="C27" s="148" t="s">
        <v>1087</v>
      </c>
      <c r="D27" s="25">
        <v>3</v>
      </c>
      <c r="E27" s="25">
        <v>126</v>
      </c>
      <c r="F27" s="25">
        <v>5000</v>
      </c>
      <c r="G27" s="144" t="s">
        <v>1115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/>
      <c r="AR27" s="25"/>
      <c r="AS27" s="41"/>
      <c r="AT27" s="41"/>
      <c r="AU27" s="41"/>
      <c r="AV27" s="42"/>
      <c r="AW27" s="43"/>
      <c r="AX27" s="53"/>
      <c r="AY27" s="44"/>
      <c r="AZ27" s="153">
        <v>12</v>
      </c>
      <c r="BA27" s="42" t="s">
        <v>32</v>
      </c>
      <c r="BB27" s="99">
        <v>320</v>
      </c>
      <c r="BC27" s="41">
        <v>2</v>
      </c>
      <c r="BD27" s="41">
        <v>6</v>
      </c>
      <c r="BE27" s="41">
        <v>10</v>
      </c>
      <c r="BF27" s="41"/>
      <c r="BG27" s="41"/>
      <c r="BH27" s="42"/>
      <c r="BI27" s="60"/>
      <c r="BJ27" s="61"/>
      <c r="BK27" s="63"/>
      <c r="BL27" s="63" t="s">
        <v>1050</v>
      </c>
      <c r="BM27" s="42"/>
    </row>
    <row r="28" spans="1:65" s="24" customFormat="1" ht="26.4" x14ac:dyDescent="0.25">
      <c r="A28" s="27"/>
      <c r="B28" s="85" t="s">
        <v>1117</v>
      </c>
      <c r="C28" s="148" t="s">
        <v>1105</v>
      </c>
      <c r="D28" s="25">
        <v>3</v>
      </c>
      <c r="E28" s="25">
        <v>126</v>
      </c>
      <c r="F28" s="25">
        <v>5000</v>
      </c>
      <c r="G28" s="144" t="s">
        <v>1132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/>
      <c r="AR28" s="25"/>
      <c r="AS28" s="41"/>
      <c r="AT28" s="41"/>
      <c r="AU28" s="41"/>
      <c r="AV28" s="42"/>
      <c r="AW28" s="43"/>
      <c r="AX28" s="53"/>
      <c r="AY28" s="44"/>
      <c r="AZ28" s="153">
        <v>8</v>
      </c>
      <c r="BA28" s="42" t="s">
        <v>22</v>
      </c>
      <c r="BB28" s="99">
        <v>200</v>
      </c>
      <c r="BC28" s="41">
        <v>3</v>
      </c>
      <c r="BD28" s="41">
        <v>1.2645999999999999</v>
      </c>
      <c r="BE28" s="41" t="s">
        <v>42</v>
      </c>
      <c r="BF28" s="41"/>
      <c r="BG28" s="41"/>
      <c r="BH28" s="42"/>
      <c r="BI28" s="60"/>
      <c r="BJ28" s="61"/>
      <c r="BK28" s="63"/>
      <c r="BL28" s="63" t="s">
        <v>1050</v>
      </c>
      <c r="BM28" s="42"/>
    </row>
    <row r="29" spans="1:65" ht="13.8" thickBot="1" x14ac:dyDescent="0.3">
      <c r="B29" s="5"/>
      <c r="C29" s="150"/>
      <c r="D29" s="3"/>
      <c r="E29" s="4"/>
      <c r="F29" s="4"/>
      <c r="G29" s="140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7"/>
      <c r="AG29" s="4"/>
      <c r="AH29" s="4"/>
      <c r="AI29" s="4"/>
      <c r="AJ29" s="4"/>
      <c r="AK29" s="4"/>
      <c r="AL29" s="4"/>
      <c r="AM29" s="4"/>
      <c r="AN29" s="4"/>
      <c r="AO29" s="4"/>
      <c r="AP29" s="6"/>
      <c r="AQ29" s="7"/>
      <c r="AR29" s="4"/>
      <c r="AS29" s="8"/>
      <c r="AT29" s="8"/>
      <c r="AU29" s="8"/>
      <c r="AV29" s="6"/>
      <c r="AW29" s="7"/>
      <c r="AX29" s="48"/>
      <c r="AY29" s="10"/>
      <c r="AZ29" s="155"/>
      <c r="BA29" s="6"/>
      <c r="BB29" s="100"/>
      <c r="BC29" s="8"/>
      <c r="BD29" s="8"/>
      <c r="BE29" s="8"/>
      <c r="BF29" s="8"/>
      <c r="BG29" s="8"/>
      <c r="BH29" s="6"/>
      <c r="BI29" s="7"/>
      <c r="BJ29" s="48"/>
      <c r="BK29" s="64"/>
      <c r="BL29" s="64"/>
      <c r="BM29" s="6"/>
    </row>
    <row r="33" spans="49:65" x14ac:dyDescent="0.25">
      <c r="AW33" s="9"/>
      <c r="AX33" s="2"/>
      <c r="AY33" s="2"/>
      <c r="AZ33" s="2"/>
      <c r="BA33" s="45"/>
      <c r="BH33" s="45"/>
      <c r="BI33" s="45"/>
      <c r="BK33" s="2"/>
      <c r="BL33"/>
      <c r="BM33"/>
    </row>
    <row r="34" spans="49:65" x14ac:dyDescent="0.25">
      <c r="AW34" s="9"/>
      <c r="AX34" s="2"/>
      <c r="AY34" s="2"/>
      <c r="AZ34" s="2"/>
      <c r="BA34" s="45"/>
      <c r="BH34" s="45"/>
      <c r="BI34" s="45"/>
      <c r="BK34" s="2"/>
      <c r="BL34"/>
      <c r="BM34"/>
    </row>
    <row r="35" spans="49:65" x14ac:dyDescent="0.25">
      <c r="AW35" s="9"/>
      <c r="AX35" s="2"/>
      <c r="AY35" s="2"/>
      <c r="AZ35" s="2"/>
      <c r="BA35" s="45"/>
      <c r="BH35" s="45"/>
      <c r="BI35" s="45"/>
      <c r="BK35" s="2"/>
      <c r="BL35"/>
      <c r="BM35"/>
    </row>
    <row r="36" spans="49:65" x14ac:dyDescent="0.25">
      <c r="AW36" s="9"/>
      <c r="AX36" s="2"/>
      <c r="AY36" s="2"/>
      <c r="AZ36" s="2"/>
      <c r="BA36" s="45"/>
      <c r="BH36" s="45"/>
      <c r="BI36" s="45"/>
      <c r="BK36" s="2"/>
      <c r="BL36"/>
      <c r="BM36"/>
    </row>
    <row r="37" spans="49:65" x14ac:dyDescent="0.25">
      <c r="AW37" s="9"/>
      <c r="AX37" s="2"/>
      <c r="AY37" s="2"/>
      <c r="AZ37" s="2"/>
      <c r="BA37" s="45"/>
      <c r="BH37" s="45"/>
      <c r="BI37" s="45"/>
      <c r="BK37" s="2"/>
      <c r="BL37"/>
      <c r="BM37"/>
    </row>
    <row r="38" spans="49:65" x14ac:dyDescent="0.25">
      <c r="AW38" s="9"/>
      <c r="AX38" s="2"/>
      <c r="AY38" s="2"/>
      <c r="AZ38" s="2"/>
      <c r="BA38" s="45"/>
      <c r="BH38" s="45"/>
      <c r="BI38" s="45"/>
      <c r="BK38" s="2"/>
      <c r="BL38"/>
      <c r="BM38"/>
    </row>
    <row r="39" spans="49:65" x14ac:dyDescent="0.25">
      <c r="AW39" s="9"/>
      <c r="AX39" s="2"/>
      <c r="AY39" s="2"/>
      <c r="AZ39" s="2"/>
      <c r="BA39" s="45"/>
      <c r="BH39" s="45"/>
      <c r="BI39" s="45"/>
      <c r="BK39" s="2"/>
      <c r="BL39"/>
      <c r="BM39"/>
    </row>
    <row r="40" spans="49:65" x14ac:dyDescent="0.25">
      <c r="AW40" s="9"/>
      <c r="AX40" s="2"/>
      <c r="AY40" s="2"/>
      <c r="AZ40" s="2"/>
      <c r="BA40" s="45"/>
      <c r="BH40" s="45"/>
      <c r="BI40" s="45"/>
      <c r="BK40" s="2"/>
      <c r="BL40"/>
      <c r="BM40"/>
    </row>
    <row r="41" spans="49:65" x14ac:dyDescent="0.25">
      <c r="AW41" s="9"/>
      <c r="AX41" s="2"/>
      <c r="AY41" s="2"/>
      <c r="AZ41" s="2"/>
      <c r="BA41" s="45"/>
      <c r="BH41" s="45"/>
      <c r="BI41" s="45"/>
      <c r="BK41" s="2"/>
      <c r="BL41"/>
      <c r="BM41"/>
    </row>
    <row r="42" spans="49:65" x14ac:dyDescent="0.25">
      <c r="AW42" s="9"/>
      <c r="AX42" s="2"/>
      <c r="AY42" s="2"/>
      <c r="AZ42" s="2"/>
      <c r="BA42" s="45"/>
      <c r="BH42" s="45"/>
      <c r="BI42" s="45"/>
      <c r="BK42" s="2"/>
      <c r="BL42"/>
      <c r="BM42"/>
    </row>
    <row r="43" spans="49:65" x14ac:dyDescent="0.25">
      <c r="AW43" s="9"/>
      <c r="AX43" s="2"/>
      <c r="AY43" s="2"/>
      <c r="AZ43" s="2"/>
      <c r="BA43" s="45"/>
      <c r="BH43" s="45"/>
      <c r="BI43" s="45"/>
      <c r="BK43" s="2"/>
      <c r="BL43"/>
      <c r="BM43"/>
    </row>
    <row r="44" spans="49:65" x14ac:dyDescent="0.25">
      <c r="AW44" s="9"/>
      <c r="AX44" s="2"/>
      <c r="AY44" s="2"/>
      <c r="AZ44" s="2"/>
      <c r="BA44" s="45"/>
      <c r="BH44" s="45"/>
      <c r="BI44" s="45"/>
      <c r="BK44" s="2"/>
      <c r="BL44"/>
      <c r="BM44"/>
    </row>
    <row r="45" spans="49:65" x14ac:dyDescent="0.25">
      <c r="AW45" s="9"/>
      <c r="AX45" s="2"/>
      <c r="AY45" s="2"/>
      <c r="AZ45" s="2"/>
      <c r="BA45" s="45"/>
      <c r="BH45" s="45"/>
      <c r="BI45" s="45"/>
      <c r="BK45" s="2"/>
      <c r="BL45"/>
      <c r="BM45"/>
    </row>
    <row r="46" spans="49:65" x14ac:dyDescent="0.25">
      <c r="AW46" s="9"/>
      <c r="AX46" s="2"/>
      <c r="AY46" s="2"/>
      <c r="AZ46" s="2"/>
      <c r="BA46" s="45"/>
      <c r="BH46" s="45"/>
      <c r="BI46" s="45"/>
      <c r="BK46" s="2"/>
      <c r="BL46"/>
      <c r="BM46"/>
    </row>
    <row r="47" spans="49:65" x14ac:dyDescent="0.25">
      <c r="AW47" s="9"/>
      <c r="AX47" s="2"/>
      <c r="AY47" s="2"/>
      <c r="AZ47" s="2"/>
      <c r="BA47" s="45"/>
      <c r="BH47" s="45"/>
      <c r="BI47" s="45"/>
      <c r="BK47" s="2"/>
      <c r="BL47"/>
      <c r="BM47"/>
    </row>
    <row r="48" spans="49:65" x14ac:dyDescent="0.25">
      <c r="AW48" s="9"/>
      <c r="AX48" s="2"/>
      <c r="AY48" s="2"/>
      <c r="AZ48" s="2"/>
      <c r="BA48" s="45"/>
      <c r="BH48" s="45"/>
      <c r="BI48" s="45"/>
      <c r="BK48" s="2"/>
      <c r="BL48"/>
      <c r="BM48"/>
    </row>
    <row r="49" spans="49:65" x14ac:dyDescent="0.25">
      <c r="AW49" s="9"/>
      <c r="AX49" s="2"/>
      <c r="AY49" s="2"/>
      <c r="AZ49" s="2"/>
      <c r="BA49" s="45"/>
      <c r="BH49" s="45"/>
      <c r="BI49" s="45"/>
      <c r="BK49" s="2"/>
      <c r="BL49"/>
      <c r="BM49"/>
    </row>
    <row r="50" spans="49:65" x14ac:dyDescent="0.25">
      <c r="AW50" s="9"/>
      <c r="AX50" s="2"/>
      <c r="AY50" s="2"/>
      <c r="AZ50" s="2"/>
      <c r="BA50" s="45"/>
      <c r="BH50" s="45"/>
      <c r="BI50" s="45"/>
      <c r="BK50" s="2"/>
      <c r="BL50"/>
      <c r="BM50"/>
    </row>
    <row r="51" spans="49:65" x14ac:dyDescent="0.25">
      <c r="AW51" s="9"/>
      <c r="AX51" s="2"/>
      <c r="AY51" s="2"/>
      <c r="AZ51" s="2"/>
      <c r="BA51" s="45"/>
      <c r="BH51" s="45"/>
      <c r="BI51" s="45"/>
      <c r="BK51" s="2"/>
      <c r="BL51"/>
      <c r="BM51"/>
    </row>
    <row r="52" spans="49:65" x14ac:dyDescent="0.25">
      <c r="AW52" s="9"/>
      <c r="AX52" s="2"/>
      <c r="AY52" s="2"/>
      <c r="AZ52" s="2"/>
      <c r="BA52" s="45"/>
      <c r="BH52" s="45"/>
      <c r="BI52" s="45"/>
      <c r="BK52" s="2"/>
      <c r="BL52"/>
      <c r="BM52"/>
    </row>
    <row r="53" spans="49:65" x14ac:dyDescent="0.25">
      <c r="AW53" s="9"/>
      <c r="AX53" s="2"/>
      <c r="AY53" s="2"/>
      <c r="AZ53" s="2"/>
      <c r="BA53" s="45"/>
      <c r="BH53" s="45"/>
      <c r="BI53" s="45"/>
      <c r="BK53" s="2"/>
      <c r="BL53"/>
      <c r="BM53"/>
    </row>
    <row r="54" spans="49:65" x14ac:dyDescent="0.25">
      <c r="AW54" s="9"/>
      <c r="AX54" s="2"/>
      <c r="AY54" s="2"/>
      <c r="AZ54" s="2"/>
      <c r="BA54" s="45"/>
      <c r="BH54" s="45"/>
      <c r="BI54" s="45"/>
      <c r="BK54" s="2"/>
      <c r="BL54"/>
      <c r="BM54"/>
    </row>
    <row r="55" spans="49:65" x14ac:dyDescent="0.25">
      <c r="AW55" s="9"/>
      <c r="AX55" s="2"/>
      <c r="AY55" s="2"/>
      <c r="AZ55" s="2"/>
      <c r="BA55" s="45"/>
      <c r="BH55" s="45"/>
      <c r="BI55" s="45"/>
      <c r="BK55" s="2"/>
      <c r="BL55"/>
      <c r="BM55"/>
    </row>
    <row r="56" spans="49:65" x14ac:dyDescent="0.25">
      <c r="AW56" s="9"/>
      <c r="AX56" s="2"/>
      <c r="AY56" s="2"/>
      <c r="AZ56" s="2"/>
      <c r="BA56" s="45"/>
      <c r="BH56" s="45"/>
      <c r="BI56" s="45"/>
      <c r="BK56" s="2"/>
      <c r="BL56"/>
      <c r="BM56"/>
    </row>
    <row r="57" spans="49:65" x14ac:dyDescent="0.25">
      <c r="AW57" s="9"/>
      <c r="AX57" s="2"/>
      <c r="AY57" s="2"/>
      <c r="AZ57" s="2"/>
      <c r="BA57" s="45"/>
      <c r="BH57" s="45"/>
      <c r="BI57" s="45"/>
      <c r="BK57" s="2"/>
      <c r="BL57"/>
      <c r="BM57"/>
    </row>
    <row r="58" spans="49:65" x14ac:dyDescent="0.25">
      <c r="AW58" s="9"/>
      <c r="AX58" s="2"/>
      <c r="AY58" s="2"/>
      <c r="AZ58" s="2"/>
      <c r="BA58" s="45"/>
      <c r="BH58" s="45"/>
      <c r="BI58" s="45"/>
      <c r="BK58" s="2"/>
      <c r="BL58"/>
      <c r="BM58"/>
    </row>
    <row r="59" spans="49:65" x14ac:dyDescent="0.25">
      <c r="AW59" s="9"/>
      <c r="AX59" s="2"/>
      <c r="AY59" s="2"/>
      <c r="AZ59" s="2"/>
      <c r="BA59" s="45"/>
      <c r="BH59" s="45"/>
      <c r="BI59" s="45"/>
      <c r="BK59" s="2"/>
      <c r="BL59"/>
      <c r="BM59"/>
    </row>
    <row r="60" spans="49:65" x14ac:dyDescent="0.25">
      <c r="AW60" s="9"/>
      <c r="AX60" s="2"/>
      <c r="AY60" s="2"/>
      <c r="AZ60" s="2"/>
      <c r="BA60" s="45"/>
      <c r="BH60" s="45"/>
      <c r="BI60" s="45"/>
      <c r="BK60" s="2"/>
      <c r="BL60"/>
      <c r="BM60"/>
    </row>
    <row r="61" spans="49:65" x14ac:dyDescent="0.25">
      <c r="AW61" s="9"/>
      <c r="AX61" s="2"/>
      <c r="AY61" s="2"/>
      <c r="AZ61" s="2"/>
      <c r="BA61" s="45"/>
      <c r="BH61" s="45"/>
      <c r="BI61" s="45"/>
      <c r="BK61" s="2"/>
      <c r="BL61"/>
      <c r="BM61"/>
    </row>
  </sheetData>
  <mergeCells count="8">
    <mergeCell ref="BI2:BM2"/>
    <mergeCell ref="H2:V2"/>
    <mergeCell ref="B2:G2"/>
    <mergeCell ref="W2:AD2"/>
    <mergeCell ref="AE2:AP2"/>
    <mergeCell ref="AQ2:AV2"/>
    <mergeCell ref="BB2:BH2"/>
    <mergeCell ref="AW2:BA2"/>
  </mergeCells>
  <conditionalFormatting sqref="A29:G30 W14:Z30 H4:V30 AA14 A4:G27 AA18:AA29 W4:AB13 AB14:AB30 BI4:BM30 AW4:BA16 BD4:BH16 AC4:AV30 BB4 AW17:BH30">
    <cfRule type="expression" dxfId="34" priority="31" stopIfTrue="1">
      <formula>$A4="n"</formula>
    </cfRule>
    <cfRule type="expression" dxfId="33" priority="32" stopIfTrue="1">
      <formula>$A4="p"</formula>
    </cfRule>
  </conditionalFormatting>
  <conditionalFormatting sqref="A28:G28">
    <cfRule type="expression" dxfId="32" priority="29" stopIfTrue="1">
      <formula>$A28="n"</formula>
    </cfRule>
    <cfRule type="expression" dxfId="31" priority="30" stopIfTrue="1">
      <formula>$A28="p"</formula>
    </cfRule>
  </conditionalFormatting>
  <conditionalFormatting sqref="AA16:AA17">
    <cfRule type="expression" dxfId="30" priority="43" stopIfTrue="1">
      <formula>$A15="n"</formula>
    </cfRule>
    <cfRule type="expression" dxfId="29" priority="44" stopIfTrue="1">
      <formula>$A15="p"</formula>
    </cfRule>
  </conditionalFormatting>
  <conditionalFormatting sqref="AA15">
    <cfRule type="expression" dxfId="28" priority="15" stopIfTrue="1">
      <formula>$A14="n"</formula>
    </cfRule>
    <cfRule type="expression" dxfId="27" priority="16" stopIfTrue="1">
      <formula>$A14="p"</formula>
    </cfRule>
  </conditionalFormatting>
  <conditionalFormatting sqref="BB5:BB16">
    <cfRule type="expression" dxfId="26" priority="13" stopIfTrue="1">
      <formula>$A5="n"</formula>
    </cfRule>
    <cfRule type="expression" dxfId="25" priority="14" stopIfTrue="1">
      <formula>$A5="p"</formula>
    </cfRule>
  </conditionalFormatting>
  <conditionalFormatting sqref="BC4:BC16">
    <cfRule type="expression" dxfId="24" priority="11" stopIfTrue="1">
      <formula>$A4="n"</formula>
    </cfRule>
    <cfRule type="expression" dxfId="23" priority="12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63" t="s">
        <v>27</v>
      </c>
      <c r="C2" s="164"/>
      <c r="D2" s="164"/>
      <c r="E2" s="164"/>
      <c r="F2" s="164"/>
      <c r="G2" s="164"/>
      <c r="H2" s="165"/>
      <c r="I2" s="157" t="s">
        <v>1062</v>
      </c>
      <c r="J2" s="158"/>
      <c r="K2" s="166"/>
      <c r="L2" s="166"/>
      <c r="M2" s="166"/>
      <c r="N2" s="166"/>
      <c r="O2" s="166"/>
      <c r="P2" s="166"/>
      <c r="Q2" s="166"/>
      <c r="R2" s="166"/>
      <c r="S2" s="166"/>
      <c r="T2" s="167"/>
      <c r="U2" s="168" t="s">
        <v>4</v>
      </c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74" t="s">
        <v>43</v>
      </c>
      <c r="AL2" s="172"/>
      <c r="AM2" s="172"/>
      <c r="AN2" s="172"/>
      <c r="AO2" s="172"/>
      <c r="AP2" s="173"/>
      <c r="AQ2" s="174" t="s">
        <v>1061</v>
      </c>
      <c r="AR2" s="171"/>
      <c r="AS2" s="171"/>
      <c r="AT2" s="175"/>
      <c r="AU2" s="176" t="s">
        <v>18</v>
      </c>
      <c r="AV2" s="177"/>
      <c r="AW2" s="177"/>
      <c r="AX2" s="178"/>
      <c r="AY2" s="157" t="s">
        <v>1047</v>
      </c>
      <c r="AZ2" s="158"/>
      <c r="BA2" s="158"/>
      <c r="BB2" s="158"/>
      <c r="BC2" s="159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79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80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79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79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79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79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79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79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79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79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79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79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79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80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79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79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79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79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79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79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79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79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79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79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79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2015-03-31T17:30:46Z</dcterms:modified>
</cp:coreProperties>
</file>