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ny\Pcs_Company\pcs-wh-api\iChiba.WH.PrivateApi\wwwroot\"/>
    </mc:Choice>
  </mc:AlternateContent>
  <bookViews>
    <workbookView xWindow="-120" yWindow="-120" windowWidth="29040" windowHeight="16440"/>
  </bookViews>
  <sheets>
    <sheet name="Phiếu xuất kho" sheetId="1" r:id="rId1"/>
  </sheets>
  <definedNames>
    <definedName name="_xlnm.Print_Area" localSheetId="0">'Phiếu xuất kho'!$A$1:$AA$35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" i="1" l="1"/>
  <c r="AB1" i="1" l="1"/>
  <c r="AC8" i="1" l="1"/>
  <c r="AC1" i="1"/>
  <c r="AJ2" i="1" l="1"/>
  <c r="AI2" i="1"/>
  <c r="AH2" i="1"/>
  <c r="AO2" i="1"/>
  <c r="AO5" i="1" s="1"/>
  <c r="AG2" i="1"/>
  <c r="AN2" i="1"/>
  <c r="AF2" i="1"/>
  <c r="AE2" i="1"/>
  <c r="AM2" i="1"/>
  <c r="AD2" i="1"/>
  <c r="AK2" i="1"/>
  <c r="AL2" i="1"/>
  <c r="AG5" i="1" l="1"/>
  <c r="AH4" i="1"/>
  <c r="AI4" i="1"/>
  <c r="AI6" i="1" s="1"/>
  <c r="AG6" i="1"/>
  <c r="AG4" i="1"/>
  <c r="AF5" i="1"/>
  <c r="AL5" i="1"/>
  <c r="AH5" i="1"/>
  <c r="AH6" i="1"/>
  <c r="AF4" i="1"/>
  <c r="AF6" i="1" s="1"/>
  <c r="AE4" i="1"/>
  <c r="AD6" i="1"/>
  <c r="AD4" i="1"/>
  <c r="AD5" i="1"/>
  <c r="AI5" i="1"/>
  <c r="AE6" i="1"/>
  <c r="AE5" i="1"/>
  <c r="AN6" i="1"/>
  <c r="AN5" i="1"/>
  <c r="AK6" i="1"/>
  <c r="AK5" i="1"/>
  <c r="AN4" i="1"/>
  <c r="AM6" i="1"/>
  <c r="AM4" i="1"/>
  <c r="AM5" i="1"/>
  <c r="AO4" i="1"/>
  <c r="AJ5" i="1"/>
  <c r="AL4" i="1"/>
  <c r="AL6" i="1" s="1"/>
  <c r="AK4" i="1"/>
  <c r="AJ6" i="1"/>
  <c r="AJ4" i="1"/>
</calcChain>
</file>

<file path=xl/sharedStrings.xml><?xml version="1.0" encoding="utf-8"?>
<sst xmlns="http://schemas.openxmlformats.org/spreadsheetml/2006/main" count="60" uniqueCount="55">
  <si>
    <t>PHIẾU XUẤT KHO KIÊM GIAO HÀNG</t>
  </si>
  <si>
    <t xml:space="preserve">Ngày: </t>
  </si>
  <si>
    <t>Số:</t>
  </si>
  <si>
    <t>Nhân viên kinh doanh:</t>
  </si>
  <si>
    <t>đồng.</t>
  </si>
  <si>
    <t>Họ và tên khách hàng:</t>
  </si>
  <si>
    <t>Nick name:</t>
  </si>
  <si>
    <t>Thẻ căn cước/CMND:</t>
  </si>
  <si>
    <t>Số điện thoại:</t>
  </si>
  <si>
    <t>Địa chỉ:</t>
  </si>
  <si>
    <t>Email:</t>
  </si>
  <si>
    <t>STT</t>
  </si>
  <si>
    <t>Link web hoặc yêu cầu</t>
  </si>
  <si>
    <t>Bar code</t>
  </si>
  <si>
    <t>Tracking Number</t>
  </si>
  <si>
    <t>Số lượng</t>
  </si>
  <si>
    <t>Tỷ 
giá 
ngày
 mua</t>
  </si>
  <si>
    <t>Thành tiền 
(VND)</t>
  </si>
  <si>
    <t>Tiền 
công mua
(VND)</t>
  </si>
  <si>
    <t>Cộng</t>
  </si>
  <si>
    <t>Tổng số tiền thanh toán:</t>
  </si>
  <si>
    <t>đồng</t>
  </si>
  <si>
    <t>Bằng chữ:</t>
  </si>
  <si>
    <t>Đã cọc</t>
  </si>
  <si>
    <t>Còn phải thanh toán</t>
  </si>
  <si>
    <t>Hình thức thanh toán</t>
  </si>
  <si>
    <t>Phương thức giao hàng</t>
  </si>
  <si>
    <t>THÔNG TIN TÀI KHOẢN</t>
  </si>
  <si>
    <t>Nhân viên khai thác</t>
  </si>
  <si>
    <t>Nhân viên kinh doanh</t>
  </si>
  <si>
    <t>Kiểm soát</t>
  </si>
  <si>
    <t>Kho</t>
  </si>
  <si>
    <t>Nhân viên giao nhận</t>
  </si>
  <si>
    <t>Khách hàng</t>
  </si>
  <si>
    <t>…../……/……..</t>
  </si>
  <si>
    <t>Loại sản phẩm</t>
  </si>
  <si>
    <t>Khối 
lượng 
(kg)</t>
  </si>
  <si>
    <t>Tổng 
chi phí 
(VND)</t>
  </si>
  <si>
    <t>Công mua (%)</t>
  </si>
  <si>
    <t>Cước vận chuyển( Đồng/ 1Kg)</t>
  </si>
  <si>
    <t>Đã thanh toán
(VND)</t>
  </si>
  <si>
    <t>Phụ thu (VND)</t>
  </si>
  <si>
    <t>Họ và tên người nhận:</t>
  </si>
  <si>
    <t>Phí giao hàng 
(VND)</t>
  </si>
  <si>
    <t>Note</t>
  </si>
  <si>
    <t xml:space="preserve">Giá web 
 (USD)
</t>
  </si>
  <si>
    <t>Phí ship nội địa Nhật 
 (USD)</t>
  </si>
  <si>
    <t>Phụ phí 
 (USD)</t>
  </si>
  <si>
    <t>Thành tiền 
 (USD)</t>
  </si>
  <si>
    <t>Giá 
vận chuyển
 về VN  
(VND)</t>
  </si>
  <si>
    <t>Khối lượng cồng kềnh
(kg)</t>
  </si>
  <si>
    <t>Khối lượng tính giá
(kg)</t>
  </si>
  <si>
    <t>Mã Account</t>
  </si>
  <si>
    <t>Số thùng</t>
  </si>
  <si>
    <t>Vị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</si>
</sst>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\-_);_(@_)"/>
    <numFmt numFmtId="165" formatCode="#,##0;[Red]#,##0"/>
  </numFmts>
  <fonts count="17">
    <font>
      <sz val="11"/>
      <color rgb="FF000000"/>
      <name val="Calibri"/>
      <family val="2"/>
    </font>
    <font>
      <sz val="10"/>
      <name val=".VnArial"/>
      <family val="2"/>
    </font>
    <font>
      <sz val="10"/>
      <name val="VNI-Times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b/>
      <sz val="11"/>
      <color rgb="FF0000FF"/>
      <name val="Arial"/>
      <family val="2"/>
    </font>
    <font>
      <b/>
      <sz val="11"/>
      <name val="Arial"/>
      <family val="2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b/>
      <sz val="11"/>
      <color rgb="FF000000"/>
      <name val="Times New Roman"/>
      <family val="1"/>
    </font>
    <font>
      <sz val="11"/>
      <name val="Arial"/>
      <family val="2"/>
    </font>
    <font>
      <sz val="11"/>
      <color rgb="FF0000FF"/>
      <name val="Arial"/>
      <family val="2"/>
    </font>
    <font>
      <b/>
      <sz val="14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6" fillId="0" borderId="0" applyBorder="0" applyAlignment="0" applyProtection="0"/>
    <xf numFmtId="0" fontId="1" fillId="0" borderId="0"/>
    <xf numFmtId="0" fontId="2" fillId="0" borderId="0"/>
    <xf numFmtId="0" fontId="16" fillId="0" borderId="0"/>
  </cellStyleXfs>
  <cellXfs count="141">
    <xf numFmtId="0" fontId="0" fillId="0" borderId="0" xfId="0"/>
    <xf numFmtId="0" fontId="3" fillId="0" borderId="0" xfId="0" applyFont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164" fontId="4" fillId="0" borderId="0" xfId="0" applyNumberFormat="1" applyFont="1"/>
    <xf numFmtId="0" fontId="7" fillId="2" borderId="0" xfId="3" applyFont="1" applyFill="1" applyAlignment="1" applyProtection="1">
      <alignment horizontal="center"/>
      <protection hidden="1"/>
    </xf>
    <xf numFmtId="0" fontId="8" fillId="3" borderId="0" xfId="3" applyFont="1" applyFill="1" applyAlignment="1" applyProtection="1">
      <alignment horizontal="center"/>
      <protection hidden="1"/>
    </xf>
    <xf numFmtId="0" fontId="8" fillId="4" borderId="0" xfId="3" applyFont="1" applyFill="1" applyAlignment="1" applyProtection="1">
      <alignment horizontal="center"/>
      <protection hidden="1"/>
    </xf>
    <xf numFmtId="0" fontId="8" fillId="5" borderId="0" xfId="3" applyFont="1" applyFill="1" applyAlignment="1" applyProtection="1">
      <alignment horizontal="center"/>
      <protection hidden="1"/>
    </xf>
    <xf numFmtId="0" fontId="8" fillId="6" borderId="0" xfId="3" applyFont="1" applyFill="1" applyAlignment="1" applyProtection="1">
      <alignment horizontal="center"/>
      <protection hidden="1"/>
    </xf>
    <xf numFmtId="0" fontId="9" fillId="0" borderId="0" xfId="0" applyFont="1"/>
    <xf numFmtId="0" fontId="10" fillId="0" borderId="0" xfId="0" applyFont="1" applyAlignment="1">
      <alignment horizontal="center"/>
    </xf>
    <xf numFmtId="164" fontId="11" fillId="0" borderId="0" xfId="0" applyNumberFormat="1" applyFont="1"/>
    <xf numFmtId="0" fontId="12" fillId="2" borderId="0" xfId="3" applyFont="1" applyFill="1" applyProtection="1">
      <protection hidden="1"/>
    </xf>
    <xf numFmtId="0" fontId="13" fillId="3" borderId="0" xfId="3" applyFont="1" applyFill="1" applyProtection="1">
      <protection hidden="1"/>
    </xf>
    <xf numFmtId="0" fontId="13" fillId="4" borderId="0" xfId="3" applyFont="1" applyFill="1" applyProtection="1">
      <protection hidden="1"/>
    </xf>
    <xf numFmtId="0" fontId="13" fillId="5" borderId="0" xfId="3" applyFont="1" applyFill="1" applyProtection="1">
      <protection hidden="1"/>
    </xf>
    <xf numFmtId="0" fontId="13" fillId="6" borderId="0" xfId="3" applyFont="1" applyFill="1" applyProtection="1">
      <protection hidden="1"/>
    </xf>
    <xf numFmtId="0" fontId="14" fillId="0" borderId="0" xfId="0" applyFont="1"/>
    <xf numFmtId="0" fontId="11" fillId="0" borderId="0" xfId="0" applyFont="1"/>
    <xf numFmtId="3" fontId="10" fillId="0" borderId="0" xfId="0" applyNumberFormat="1" applyFont="1" applyAlignment="1">
      <alignment horizontal="center"/>
    </xf>
    <xf numFmtId="0" fontId="15" fillId="0" borderId="0" xfId="0" applyFont="1"/>
    <xf numFmtId="0" fontId="13" fillId="3" borderId="0" xfId="2" applyFont="1" applyFill="1" applyAlignment="1" applyProtection="1">
      <alignment horizontal="center"/>
      <protection hidden="1"/>
    </xf>
    <xf numFmtId="0" fontId="13" fillId="4" borderId="0" xfId="2" applyFont="1" applyFill="1" applyAlignment="1" applyProtection="1">
      <alignment horizontal="center"/>
      <protection hidden="1"/>
    </xf>
    <xf numFmtId="0" fontId="13" fillId="5" borderId="0" xfId="2" applyFont="1" applyFill="1" applyAlignment="1" applyProtection="1">
      <alignment horizontal="center"/>
      <protection hidden="1"/>
    </xf>
    <xf numFmtId="0" fontId="13" fillId="6" borderId="0" xfId="2" applyFont="1" applyFill="1" applyAlignment="1" applyProtection="1">
      <alignment horizontal="center"/>
      <protection hidden="1"/>
    </xf>
    <xf numFmtId="3" fontId="15" fillId="0" borderId="0" xfId="0" applyNumberFormat="1" applyFont="1"/>
    <xf numFmtId="0" fontId="13" fillId="3" borderId="0" xfId="3" applyFont="1" applyFill="1" applyAlignment="1" applyProtection="1">
      <alignment horizontal="center"/>
      <protection hidden="1"/>
    </xf>
    <xf numFmtId="0" fontId="13" fillId="4" borderId="0" xfId="3" applyFont="1" applyFill="1" applyAlignment="1" applyProtection="1">
      <alignment horizontal="center"/>
      <protection hidden="1"/>
    </xf>
    <xf numFmtId="0" fontId="13" fillId="5" borderId="0" xfId="3" applyFont="1" applyFill="1" applyAlignment="1" applyProtection="1">
      <alignment horizontal="center"/>
      <protection hidden="1"/>
    </xf>
    <xf numFmtId="0" fontId="13" fillId="6" borderId="0" xfId="3" applyFont="1" applyFill="1" applyAlignment="1" applyProtection="1">
      <alignment horizontal="center"/>
      <protection hidden="1"/>
    </xf>
    <xf numFmtId="0" fontId="13" fillId="0" borderId="0" xfId="3" applyFont="1" applyAlignment="1" applyProtection="1">
      <alignment vertical="center"/>
      <protection hidden="1"/>
    </xf>
    <xf numFmtId="0" fontId="12" fillId="0" borderId="0" xfId="3" applyFont="1" applyAlignment="1" applyProtection="1">
      <alignment vertical="center"/>
      <protection hidden="1"/>
    </xf>
    <xf numFmtId="3" fontId="15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4" fillId="0" borderId="0" xfId="0" applyFont="1"/>
    <xf numFmtId="3" fontId="3" fillId="0" borderId="0" xfId="0" applyNumberFormat="1" applyFont="1" applyAlignment="1">
      <alignment horizontal="center"/>
    </xf>
    <xf numFmtId="3" fontId="15" fillId="7" borderId="0" xfId="0" applyNumberFormat="1" applyFont="1" applyFill="1"/>
    <xf numFmtId="3" fontId="3" fillId="0" borderId="0" xfId="0" applyNumberFormat="1" applyFont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/>
    <xf numFmtId="1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3" fontId="3" fillId="0" borderId="0" xfId="0" applyNumberFormat="1" applyFont="1" applyBorder="1" applyAlignment="1"/>
    <xf numFmtId="3" fontId="4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15" fillId="0" borderId="0" xfId="0" applyFont="1" applyAlignment="1">
      <alignment wrapText="1"/>
    </xf>
    <xf numFmtId="9" fontId="5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NumberFormat="1" applyFont="1" applyFill="1" applyBorder="1"/>
    <xf numFmtId="3" fontId="5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center" wrapText="1"/>
    </xf>
    <xf numFmtId="3" fontId="3" fillId="0" borderId="0" xfId="0" applyNumberFormat="1" applyFont="1" applyBorder="1" applyAlignment="1">
      <alignment horizontal="left" wrapText="1"/>
    </xf>
    <xf numFmtId="0" fontId="15" fillId="0" borderId="2" xfId="0" applyFont="1" applyBorder="1" applyAlignment="1">
      <alignment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 wrapText="1"/>
    </xf>
    <xf numFmtId="9" fontId="15" fillId="0" borderId="2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15" fillId="0" borderId="0" xfId="1" applyNumberFormat="1" applyFont="1" applyFill="1" applyBorder="1" applyAlignment="1" applyProtection="1">
      <alignment horizontal="center"/>
    </xf>
    <xf numFmtId="3" fontId="15" fillId="0" borderId="0" xfId="0" applyNumberFormat="1" applyFont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15" fillId="0" borderId="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65" fontId="15" fillId="0" borderId="2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3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3" fontId="15" fillId="7" borderId="3" xfId="0" applyNumberFormat="1" applyFont="1" applyFill="1" applyBorder="1" applyAlignment="1">
      <alignment horizontal="center"/>
    </xf>
    <xf numFmtId="3" fontId="15" fillId="7" borderId="4" xfId="0" applyNumberFormat="1" applyFont="1" applyFill="1" applyBorder="1" applyAlignment="1">
      <alignment horizontal="center"/>
    </xf>
    <xf numFmtId="3" fontId="15" fillId="7" borderId="5" xfId="0" applyNumberFormat="1" applyFont="1" applyFill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3" fontId="15" fillId="0" borderId="3" xfId="0" applyNumberFormat="1" applyFont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 vertical="center" wrapText="1"/>
    </xf>
    <xf numFmtId="3" fontId="15" fillId="0" borderId="5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1" fontId="15" fillId="7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4" fontId="15" fillId="7" borderId="1" xfId="0" applyNumberFormat="1" applyFont="1" applyFill="1" applyBorder="1" applyAlignment="1">
      <alignment horizontal="center" vertical="center"/>
    </xf>
    <xf numFmtId="165" fontId="15" fillId="7" borderId="1" xfId="0" applyNumberFormat="1" applyFont="1" applyFill="1" applyBorder="1" applyAlignment="1">
      <alignment horizontal="center" vertical="center"/>
    </xf>
    <xf numFmtId="3" fontId="15" fillId="7" borderId="1" xfId="0" applyNumberFormat="1" applyFont="1" applyFill="1" applyBorder="1" applyAlignment="1">
      <alignment horizontal="center" vertical="center"/>
    </xf>
    <xf numFmtId="9" fontId="15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164" fontId="15" fillId="8" borderId="1" xfId="0" applyNumberFormat="1" applyFont="1" applyFill="1" applyBorder="1" applyAlignment="1">
      <alignment horizontal="center" vertical="center"/>
    </xf>
    <xf numFmtId="164" fontId="15" fillId="8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Normal" xfId="0" builtinId="0"/>
    <cellStyle name="Normal 2" xfId="4"/>
    <cellStyle name="Normal_Dichso" xfId="2"/>
    <cellStyle name="Normal_DocSoUnicode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152400</xdr:rowOff>
    </xdr:from>
    <xdr:to>
      <xdr:col>1</xdr:col>
      <xdr:colOff>1352549</xdr:colOff>
      <xdr:row>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52400"/>
          <a:ext cx="1162049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B31"/>
  <sheetViews>
    <sheetView tabSelected="1" topLeftCell="A7" zoomScale="85" zoomScaleNormal="85" zoomScaleSheetLayoutView="85" workbookViewId="0">
      <selection activeCell="A17" sqref="A17"/>
    </sheetView>
  </sheetViews>
  <sheetFormatPr defaultRowHeight="15" outlineLevelCol="1"/>
  <cols>
    <col min="1" max="1" width="5" style="1" customWidth="1"/>
    <col min="2" max="2" width="24.28515625" style="1" customWidth="1"/>
    <col min="3" max="4" width="16.7109375" style="2" customWidth="1"/>
    <col min="5" max="6" width="15.85546875" style="2" customWidth="1"/>
    <col min="7" max="7" width="8.42578125" style="52" customWidth="1"/>
    <col min="8" max="10" width="9.7109375" style="57" customWidth="1"/>
    <col min="11" max="11" width="9.5703125" style="95" customWidth="1"/>
    <col min="12" max="12" width="9.7109375" style="95" customWidth="1"/>
    <col min="13" max="13" width="9.5703125" style="95" customWidth="1"/>
    <col min="14" max="14" width="10.28515625" style="95" customWidth="1"/>
    <col min="15" max="15" width="12.28515625" style="102" customWidth="1"/>
    <col min="16" max="16" width="12.7109375" style="42" customWidth="1"/>
    <col min="17" max="17" width="12.7109375" style="64" customWidth="1"/>
    <col min="18" max="20" width="12.42578125" style="42" customWidth="1"/>
    <col min="21" max="21" width="15.7109375" style="42" customWidth="1"/>
    <col min="22" max="23" width="9.85546875" style="42" customWidth="1"/>
    <col min="24" max="24" width="14.42578125" style="42" customWidth="1"/>
    <col min="25" max="25" width="11.28515625" style="3" customWidth="1"/>
    <col min="26" max="26" width="11.28515625" style="42" customWidth="1"/>
    <col min="27" max="27" width="14.42578125" style="77" customWidth="1"/>
    <col min="28" max="32" width="15.140625" style="4" hidden="1" customWidth="1" outlineLevel="1"/>
    <col min="33" max="42" width="9.140625" style="4" hidden="1" customWidth="1" outlineLevel="1"/>
    <col min="43" max="43" width="9.140625" style="4" customWidth="1" collapsed="1"/>
    <col min="44" max="262" width="9.140625" style="4" customWidth="1"/>
    <col min="263" max="1030" width="9.140625" customWidth="1"/>
  </cols>
  <sheetData>
    <row r="1" spans="1:262" s="15" customFormat="1" ht="19.5">
      <c r="A1" s="5"/>
      <c r="B1" s="5"/>
      <c r="C1" s="6"/>
      <c r="D1" s="7"/>
      <c r="E1" s="7"/>
      <c r="F1" s="7"/>
      <c r="G1" s="51"/>
      <c r="H1" s="56"/>
      <c r="I1" s="56"/>
      <c r="J1" s="56"/>
      <c r="K1" s="94"/>
      <c r="L1" s="94"/>
      <c r="M1" s="94"/>
      <c r="N1" s="94"/>
      <c r="O1" s="101"/>
      <c r="P1" s="8"/>
      <c r="Q1" s="63"/>
      <c r="R1" s="8"/>
      <c r="S1" s="8"/>
      <c r="T1" s="8"/>
      <c r="U1" s="8"/>
      <c r="V1" s="8"/>
      <c r="W1" s="8"/>
      <c r="X1" s="8"/>
      <c r="Y1" s="8"/>
      <c r="Z1" s="8"/>
      <c r="AA1" s="74"/>
      <c r="AB1" s="9">
        <f>$C$20</f>
        <v>0</v>
      </c>
      <c r="AC1" s="10" t="str">
        <f>RIGHT("000000000000"&amp;ROUND(AB1,0),12)</f>
        <v>000000000000</v>
      </c>
      <c r="AD1" s="11">
        <v>1</v>
      </c>
      <c r="AE1" s="11">
        <v>2</v>
      </c>
      <c r="AF1" s="11">
        <v>3</v>
      </c>
      <c r="AG1" s="12">
        <v>4</v>
      </c>
      <c r="AH1" s="12">
        <v>5</v>
      </c>
      <c r="AI1" s="12">
        <v>6</v>
      </c>
      <c r="AJ1" s="13">
        <v>7</v>
      </c>
      <c r="AK1" s="13">
        <v>8</v>
      </c>
      <c r="AL1" s="13">
        <v>9</v>
      </c>
      <c r="AM1" s="14">
        <v>10</v>
      </c>
      <c r="AN1" s="14">
        <v>11</v>
      </c>
      <c r="AO1" s="14">
        <v>12</v>
      </c>
      <c r="AP1" s="14"/>
    </row>
    <row r="2" spans="1:262" s="23" customFormat="1" ht="18.75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6"/>
      <c r="Z2" s="16"/>
      <c r="AA2" s="75"/>
      <c r="AB2" s="17"/>
      <c r="AC2" s="18"/>
      <c r="AD2" s="19">
        <f>VALUE(MID(AC1,AD1,1))</f>
        <v>0</v>
      </c>
      <c r="AE2" s="19">
        <f>VALUE(MID(AC1,AE1,1))</f>
        <v>0</v>
      </c>
      <c r="AF2" s="19">
        <f>VALUE(MID(AC1,AF1,1))</f>
        <v>0</v>
      </c>
      <c r="AG2" s="20">
        <f>VALUE(MID(AC1,AG1,1))</f>
        <v>0</v>
      </c>
      <c r="AH2" s="20">
        <f>VALUE(MID(AC1,AH1,1))</f>
        <v>0</v>
      </c>
      <c r="AI2" s="20">
        <f>VALUE(MID(AC1,AI1,1))</f>
        <v>0</v>
      </c>
      <c r="AJ2" s="21">
        <f>VALUE(MID(AC1,AJ1,1))</f>
        <v>0</v>
      </c>
      <c r="AK2" s="21">
        <f>VALUE(MID(AC1,AK1,1))</f>
        <v>0</v>
      </c>
      <c r="AL2" s="21">
        <f>VALUE(MID(AC1,AL1,1))</f>
        <v>0</v>
      </c>
      <c r="AM2" s="22">
        <f>VALUE(MID(AC1,AM1,1))</f>
        <v>0</v>
      </c>
      <c r="AN2" s="22">
        <f>VALUE(MID(AC1,AN1,1))</f>
        <v>0</v>
      </c>
      <c r="AO2" s="22">
        <f>VALUE(MID(AC1,AO1,1))</f>
        <v>0</v>
      </c>
      <c r="AP2" s="22"/>
    </row>
    <row r="3" spans="1:262" s="23" customFormat="1" ht="18.75">
      <c r="A3" s="126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6"/>
      <c r="Z3" s="16"/>
      <c r="AA3" s="75"/>
      <c r="AB3" s="24"/>
      <c r="AC3" s="18"/>
      <c r="AD3" s="19"/>
      <c r="AE3" s="19"/>
      <c r="AF3" s="19"/>
      <c r="AG3" s="20"/>
      <c r="AH3" s="20"/>
      <c r="AI3" s="20"/>
      <c r="AJ3" s="21"/>
      <c r="AK3" s="21"/>
      <c r="AL3" s="21"/>
      <c r="AM3" s="22"/>
      <c r="AN3" s="22"/>
      <c r="AO3" s="22"/>
      <c r="AP3" s="22"/>
    </row>
    <row r="4" spans="1:262" s="15" customFormat="1" ht="18.75">
      <c r="A4" s="127" t="s">
        <v>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25"/>
      <c r="Z4" s="25"/>
      <c r="AA4" s="76"/>
      <c r="AB4" s="24"/>
      <c r="AC4" s="18"/>
      <c r="AD4" s="19">
        <f>SUM(AD2:AD2)</f>
        <v>0</v>
      </c>
      <c r="AE4" s="19">
        <f>SUM(AD2:AE2)</f>
        <v>0</v>
      </c>
      <c r="AF4" s="19">
        <f>SUM(AD2:AF2)</f>
        <v>0</v>
      </c>
      <c r="AG4" s="20">
        <f>SUM(AG2:AG2)</f>
        <v>0</v>
      </c>
      <c r="AH4" s="20">
        <f>SUM(AG2:AH2)</f>
        <v>0</v>
      </c>
      <c r="AI4" s="20">
        <f>SUM(AG2:AI2)</f>
        <v>0</v>
      </c>
      <c r="AJ4" s="21">
        <f>SUM(AJ2:AJ2)</f>
        <v>0</v>
      </c>
      <c r="AK4" s="21">
        <f>SUM(AJ2:AK2)</f>
        <v>0</v>
      </c>
      <c r="AL4" s="21">
        <f>SUM(AJ2:AL2)</f>
        <v>0</v>
      </c>
      <c r="AM4" s="22">
        <f>SUM(AM2:AM2)</f>
        <v>0</v>
      </c>
      <c r="AN4" s="22">
        <f>SUM(AM2:AN2)</f>
        <v>0</v>
      </c>
      <c r="AO4" s="22">
        <f>SUM(AM2:AO2)</f>
        <v>0</v>
      </c>
      <c r="AP4" s="22"/>
    </row>
    <row r="5" spans="1:262">
      <c r="B5" s="26"/>
      <c r="C5" s="31"/>
      <c r="AC5" s="18"/>
      <c r="AD5" s="27" t="str">
        <f>IF(AD2=0,"",CHOOSE(AD2,"một","hai","ba","bốn","năm","sáu","bảy","tám","chín"))</f>
        <v/>
      </c>
      <c r="AE5" s="27" t="str">
        <f>IF(AE2=0,IF(AND(AD2&lt;&gt;0,AF2&lt;&gt;0),"lẻ",""),CHOOSE(AE2,"mười","hai","ba","bốn","năm","sáu","bảy","tám","chín"))</f>
        <v/>
      </c>
      <c r="AF5" s="27" t="str">
        <f>IF(AF2=0,"",CHOOSE(AF2,IF(AE2&gt;1,"mốt","một"),"hai","ba","bốn",IF(AE2=0,"năm","lăm"),"sáu","bảy","tám","chín"))</f>
        <v/>
      </c>
      <c r="AG5" s="28" t="str">
        <f>IF(AG2=0,"",CHOOSE(AG2,"một","hai","ba","bốn","năm","sáu","bảy","tám","chín"))</f>
        <v/>
      </c>
      <c r="AH5" s="28" t="str">
        <f>IF(AH2=0,IF(AND(AG2&lt;&gt;0,AI2&lt;&gt;0),"lẻ",""),CHOOSE(AH2,"mười","hai","ba","bốn","năm","sáu","bảy","tám","chín"))</f>
        <v/>
      </c>
      <c r="AI5" s="28" t="str">
        <f>IF(AI2=0,"",CHOOSE(AI2,IF(AH2&gt;1,"mốt","một"),"hai","ba","bốn",IF(AH2=0,"năm","lăm"),"sáu","bảy","tám","chín"))</f>
        <v/>
      </c>
      <c r="AJ5" s="29" t="str">
        <f>IF(AJ2=0,"",CHOOSE(AJ2,"một","hai","ba","bốn","năm","sáu","bảy","tám","chín"))</f>
        <v/>
      </c>
      <c r="AK5" s="29" t="str">
        <f>IF(AK2=0,IF(AND(AJ2&lt;&gt;0,AL2&lt;&gt;0),"lẻ",""),CHOOSE(AK2,"mười","hai","ba","bốn","năm","sáu","bảy","tám","chín"))</f>
        <v/>
      </c>
      <c r="AL5" s="29" t="str">
        <f>IF(AL2=0,"",CHOOSE(AL2,IF(AK2&gt;1,"mốt","một"),"hai","ba","bốn",IF(AK2=0,"năm","lăm"),"sáu","bảy","tám","chín"))</f>
        <v/>
      </c>
      <c r="AM5" s="30" t="str">
        <f>IF(AM2=0,"",CHOOSE(AM2,"một","hai","ba","bốn","năm","sáu","bảy","tám","chín"))</f>
        <v/>
      </c>
      <c r="AN5" s="30" t="str">
        <f>IF(AN2=0,IF(AND(AM2&lt;&gt;0,AO2&lt;&gt;0),"lẻ",""),CHOOSE(AN2,"mười","hai","ba","bốn","năm","sáu","bảy","tám","chín"))</f>
        <v/>
      </c>
      <c r="AO5" s="30" t="str">
        <f>IF(AO2=0,"",CHOOSE(AO2,IF(AN2&gt;1,"mốt","một"),"hai","ba","bốn",IF(AN2=0,"năm","lăm"),"sáu","bảy","tám","chín"))</f>
        <v/>
      </c>
      <c r="AP5" s="30"/>
    </row>
    <row r="6" spans="1:262">
      <c r="B6" s="26" t="s">
        <v>3</v>
      </c>
      <c r="C6" s="31"/>
      <c r="AC6" s="18"/>
      <c r="AD6" s="32" t="str">
        <f>IF(AD2=0,"","trăm")</f>
        <v/>
      </c>
      <c r="AE6" s="32" t="str">
        <f>IF(AE2=0,"",IF(AE2=1,"","mươi"))</f>
        <v/>
      </c>
      <c r="AF6" s="32" t="str">
        <f>IF(AND(AF2=0,AF4=0),"","tỷ")</f>
        <v/>
      </c>
      <c r="AG6" s="33" t="str">
        <f>IF(AG2=0,"","trăm")</f>
        <v/>
      </c>
      <c r="AH6" s="33" t="str">
        <f>IF(AH2=0,"",IF(AH2=1,"","mươi"))</f>
        <v/>
      </c>
      <c r="AI6" s="33" t="str">
        <f>IF(AND(AI2=0,AI4=0),"","triệu")</f>
        <v/>
      </c>
      <c r="AJ6" s="34" t="str">
        <f>IF(AJ2=0,"","trăm")</f>
        <v/>
      </c>
      <c r="AK6" s="34" t="str">
        <f>IF(AK2=0,"",IF(AK2=1,"","mươi"))</f>
        <v/>
      </c>
      <c r="AL6" s="34" t="str">
        <f>IF(AND(AL2=0,AL4=0),"","ngàn")</f>
        <v/>
      </c>
      <c r="AM6" s="35" t="str">
        <f>IF(AM2=0,"","trăm")</f>
        <v/>
      </c>
      <c r="AN6" s="35" t="str">
        <f>IF(AN2=0,"",IF(AN2=1,"","mươi"))</f>
        <v/>
      </c>
      <c r="AO6" s="35" t="s">
        <v>4</v>
      </c>
      <c r="AP6" s="35"/>
    </row>
    <row r="7" spans="1:262">
      <c r="B7" s="73" t="s">
        <v>5</v>
      </c>
      <c r="C7" s="31"/>
      <c r="Y7" s="42"/>
      <c r="AB7" s="41"/>
      <c r="AC7" s="18"/>
      <c r="AD7" s="32"/>
      <c r="AE7" s="32"/>
      <c r="AF7" s="32"/>
      <c r="AG7" s="33"/>
      <c r="AH7" s="33"/>
      <c r="AI7" s="33"/>
      <c r="AJ7" s="34"/>
      <c r="AK7" s="34"/>
      <c r="AL7" s="34"/>
      <c r="AM7" s="35"/>
      <c r="AN7" s="35"/>
      <c r="AO7" s="35"/>
      <c r="AP7" s="3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</row>
    <row r="8" spans="1:262">
      <c r="B8" s="26" t="s">
        <v>42</v>
      </c>
      <c r="C8" s="31"/>
      <c r="E8" s="31" t="s">
        <v>6</v>
      </c>
      <c r="F8" s="31"/>
      <c r="AC8" s="36" t="str">
        <f>UPPER(LEFT(TRIM(IF(AB1=0,"không đồng.",AD5&amp;" "&amp;AD6&amp;" "&amp;AE5&amp;" "&amp;AE6&amp;" "&amp;AF5&amp;" "&amp;AF6&amp;" "&amp;AG5&amp;" "&amp;AG6&amp;" "&amp;AH5&amp;" "&amp;AH6&amp;" "&amp;AI5&amp;" "&amp;AI6&amp;" "&amp;AJ5&amp;" "&amp;AJ6&amp;" "&amp;AK5&amp;" "&amp;AK6&amp;" "&amp;AL5&amp;" "&amp;AL6&amp;" "&amp;AM5&amp;" "&amp;AM6&amp;" "&amp;AN5&amp;" "&amp;AN6&amp;" "&amp;AO5&amp;" "&amp;AO6)),1))&amp;RIGHT(TRIM(IF(AB1=0,"không đồng.",AD5&amp;" "&amp;AD6&amp;" "&amp;AE5&amp;" "&amp;AE6&amp;" "&amp;AF5&amp;" "&amp;AF6&amp;" "&amp;AG5&amp;" "&amp;AG6&amp;" "&amp;AH5&amp;" "&amp;AH6&amp;" "&amp;AI5&amp;" "&amp;AI6&amp;" "&amp;AJ5&amp;" "&amp;AJ6&amp;" "&amp;AK5&amp;" "&amp;AK6&amp;" "&amp;AL5&amp;" "&amp;AL6&amp;" "&amp;AM5&amp;" "&amp;AM6&amp;" "&amp;AN5&amp;" "&amp;AN6&amp;" "&amp;AO5&amp;" "&amp;AO6)),LEN(TRIM(IF(AB1=0,"không đồng.",AD5&amp;" "&amp;AD6&amp;" "&amp;AE5&amp;" "&amp;AE6&amp;" "&amp;AF5&amp;" "&amp;AF6&amp;" "&amp;AG5&amp;" "&amp;AG6&amp;" "&amp;AH5&amp;" "&amp;AH6&amp;" "&amp;AI5&amp;" "&amp;AI6&amp;" "&amp;AJ5&amp;" "&amp;AJ6&amp;" "&amp;AK5&amp;" "&amp;AK6&amp;" "&amp;AL5&amp;" "&amp;AL6&amp;" "&amp;AM5&amp;" "&amp;AM6&amp;" "&amp;AN5&amp;" "&amp;AN6&amp;" "&amp;AO5&amp;" "&amp;AO6)))-1)</f>
        <v>Không đồng.</v>
      </c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262">
      <c r="B9" s="26" t="s">
        <v>7</v>
      </c>
    </row>
    <row r="10" spans="1:262">
      <c r="B10" s="26" t="s">
        <v>8</v>
      </c>
    </row>
    <row r="11" spans="1:262">
      <c r="B11" s="26" t="s">
        <v>9</v>
      </c>
    </row>
    <row r="12" spans="1:262">
      <c r="B12" s="26" t="s">
        <v>10</v>
      </c>
    </row>
    <row r="13" spans="1:262" s="24" customFormat="1" ht="14.25">
      <c r="A13" s="26"/>
      <c r="B13" s="26"/>
      <c r="C13" s="31"/>
      <c r="D13" s="31"/>
      <c r="E13" s="31"/>
      <c r="F13" s="31"/>
      <c r="G13" s="53"/>
      <c r="H13" s="58"/>
      <c r="I13" s="58"/>
      <c r="J13" s="58"/>
      <c r="K13" s="96"/>
      <c r="L13" s="96"/>
      <c r="M13" s="96"/>
      <c r="N13" s="96"/>
      <c r="O13" s="103"/>
      <c r="P13" s="38"/>
      <c r="Q13" s="65"/>
      <c r="R13" s="38"/>
      <c r="S13" s="38"/>
      <c r="T13" s="38"/>
      <c r="U13" s="38"/>
      <c r="V13" s="38"/>
      <c r="W13" s="38"/>
      <c r="X13" s="38"/>
      <c r="Y13" s="39"/>
      <c r="Z13" s="39"/>
      <c r="AA13" s="78"/>
    </row>
    <row r="14" spans="1:262" s="24" customFormat="1">
      <c r="A14" s="26"/>
      <c r="B14" s="26"/>
      <c r="C14" s="2"/>
      <c r="D14" s="31"/>
      <c r="E14" s="31"/>
      <c r="F14" s="31"/>
      <c r="G14" s="53"/>
      <c r="H14" s="58"/>
      <c r="I14" s="58"/>
      <c r="J14" s="58"/>
      <c r="K14" s="96"/>
      <c r="L14" s="96"/>
      <c r="M14" s="96"/>
      <c r="N14" s="96"/>
      <c r="O14" s="103"/>
      <c r="P14" s="38"/>
      <c r="Q14" s="65"/>
      <c r="R14" s="38"/>
      <c r="S14" s="38"/>
      <c r="T14" s="38"/>
      <c r="U14" s="38"/>
      <c r="V14" s="38"/>
      <c r="W14" s="38"/>
      <c r="X14" s="38"/>
      <c r="Y14" s="38"/>
      <c r="Z14" s="38"/>
      <c r="AA14" s="79"/>
    </row>
    <row r="15" spans="1:262">
      <c r="B15" s="50"/>
      <c r="C15" s="59"/>
      <c r="D15" s="50"/>
      <c r="E15" s="50"/>
      <c r="F15" s="50"/>
      <c r="G15" s="54"/>
      <c r="H15" s="61"/>
      <c r="I15" s="61"/>
      <c r="J15" s="61"/>
      <c r="K15" s="97"/>
      <c r="L15" s="97"/>
      <c r="M15" s="97"/>
      <c r="N15" s="97"/>
      <c r="R15" s="90"/>
      <c r="S15" s="90"/>
      <c r="T15" s="90"/>
      <c r="U15" s="92"/>
      <c r="V15" s="93"/>
      <c r="W15" s="93"/>
      <c r="X15" s="93"/>
    </row>
    <row r="16" spans="1:262" ht="15" customHeight="1">
      <c r="U16" s="38"/>
    </row>
    <row r="17" spans="1:262" s="87" customFormat="1" ht="75.75" customHeight="1">
      <c r="A17" s="81" t="s">
        <v>11</v>
      </c>
      <c r="B17" s="88" t="s">
        <v>12</v>
      </c>
      <c r="C17" s="85" t="s">
        <v>35</v>
      </c>
      <c r="D17" s="85" t="s">
        <v>13</v>
      </c>
      <c r="E17" s="85" t="s">
        <v>14</v>
      </c>
      <c r="F17" s="85" t="s">
        <v>52</v>
      </c>
      <c r="G17" s="82" t="s">
        <v>15</v>
      </c>
      <c r="H17" s="83" t="s">
        <v>36</v>
      </c>
      <c r="I17" s="106" t="s">
        <v>50</v>
      </c>
      <c r="J17" s="106" t="s">
        <v>51</v>
      </c>
      <c r="K17" s="98" t="s">
        <v>45</v>
      </c>
      <c r="L17" s="98" t="s">
        <v>46</v>
      </c>
      <c r="M17" s="98" t="s">
        <v>47</v>
      </c>
      <c r="N17" s="98" t="s">
        <v>48</v>
      </c>
      <c r="O17" s="104" t="s">
        <v>16</v>
      </c>
      <c r="P17" s="85" t="s">
        <v>17</v>
      </c>
      <c r="Q17" s="84" t="s">
        <v>38</v>
      </c>
      <c r="R17" s="85" t="s">
        <v>18</v>
      </c>
      <c r="S17" s="85" t="s">
        <v>41</v>
      </c>
      <c r="T17" s="85" t="s">
        <v>39</v>
      </c>
      <c r="U17" s="85" t="s">
        <v>49</v>
      </c>
      <c r="V17" s="85" t="s">
        <v>43</v>
      </c>
      <c r="W17" s="85" t="s">
        <v>40</v>
      </c>
      <c r="X17" s="85" t="s">
        <v>37</v>
      </c>
      <c r="Y17" s="85" t="s">
        <v>53</v>
      </c>
      <c r="Z17" s="85" t="s">
        <v>54</v>
      </c>
      <c r="AA17" s="86" t="s">
        <v>44</v>
      </c>
    </row>
    <row r="18" spans="1:262" s="140" customFormat="1" ht="28.5" customHeight="1">
      <c r="A18" s="134"/>
      <c r="B18" s="135" t="s">
        <v>19</v>
      </c>
      <c r="C18" s="136"/>
      <c r="D18" s="136"/>
      <c r="E18" s="136"/>
      <c r="F18" s="136"/>
      <c r="G18" s="128"/>
      <c r="H18" s="129"/>
      <c r="I18" s="129"/>
      <c r="J18" s="129"/>
      <c r="K18" s="130"/>
      <c r="L18" s="130"/>
      <c r="M18" s="130"/>
      <c r="N18" s="130"/>
      <c r="O18" s="131"/>
      <c r="P18" s="132"/>
      <c r="Q18" s="133"/>
      <c r="R18" s="132"/>
      <c r="S18" s="132"/>
      <c r="T18" s="132"/>
      <c r="U18" s="132"/>
      <c r="V18" s="132"/>
      <c r="W18" s="132"/>
      <c r="X18" s="132"/>
      <c r="Y18" s="137"/>
      <c r="Z18" s="137"/>
      <c r="AA18" s="138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  <c r="FO18" s="139"/>
      <c r="FP18" s="139"/>
      <c r="FQ18" s="139"/>
      <c r="FR18" s="139"/>
      <c r="FS18" s="139"/>
      <c r="FT18" s="139"/>
      <c r="FU18" s="139"/>
      <c r="FV18" s="139"/>
      <c r="FW18" s="139"/>
      <c r="FX18" s="139"/>
      <c r="FY18" s="139"/>
      <c r="FZ18" s="139"/>
      <c r="GA18" s="139"/>
      <c r="GB18" s="139"/>
      <c r="GC18" s="139"/>
      <c r="GD18" s="139"/>
      <c r="GE18" s="139"/>
      <c r="GF18" s="139"/>
      <c r="GG18" s="139"/>
      <c r="GH18" s="139"/>
      <c r="GI18" s="139"/>
      <c r="GJ18" s="139"/>
      <c r="GK18" s="139"/>
      <c r="GL18" s="139"/>
      <c r="GM18" s="139"/>
      <c r="GN18" s="139"/>
      <c r="GO18" s="139"/>
      <c r="GP18" s="139"/>
      <c r="GQ18" s="139"/>
      <c r="GR18" s="139"/>
      <c r="GS18" s="139"/>
      <c r="GT18" s="139"/>
      <c r="GU18" s="139"/>
      <c r="GV18" s="139"/>
      <c r="GW18" s="139"/>
      <c r="GX18" s="139"/>
      <c r="GY18" s="139"/>
      <c r="GZ18" s="139"/>
      <c r="HA18" s="139"/>
      <c r="HB18" s="139"/>
      <c r="HC18" s="139"/>
      <c r="HD18" s="139"/>
      <c r="HE18" s="139"/>
      <c r="HF18" s="139"/>
      <c r="HG18" s="139"/>
      <c r="HH18" s="139"/>
      <c r="HI18" s="139"/>
      <c r="HJ18" s="139"/>
      <c r="HK18" s="139"/>
      <c r="HL18" s="139"/>
      <c r="HM18" s="139"/>
      <c r="HN18" s="139"/>
      <c r="HO18" s="139"/>
      <c r="HP18" s="139"/>
      <c r="HQ18" s="139"/>
      <c r="HR18" s="139"/>
      <c r="HS18" s="139"/>
      <c r="HT18" s="139"/>
      <c r="HU18" s="139"/>
      <c r="HV18" s="139"/>
      <c r="HW18" s="139"/>
      <c r="HX18" s="139"/>
      <c r="HY18" s="139"/>
      <c r="HZ18" s="139"/>
      <c r="IA18" s="139"/>
      <c r="IB18" s="139"/>
      <c r="IC18" s="139"/>
      <c r="ID18" s="139"/>
      <c r="IE18" s="139"/>
      <c r="IF18" s="139"/>
      <c r="IG18" s="139"/>
      <c r="IH18" s="139"/>
      <c r="II18" s="139"/>
      <c r="IJ18" s="139"/>
      <c r="IK18" s="139"/>
      <c r="IL18" s="139"/>
      <c r="IM18" s="139"/>
      <c r="IN18" s="139"/>
      <c r="IO18" s="139"/>
      <c r="IP18" s="139"/>
      <c r="IQ18" s="139"/>
      <c r="IR18" s="139"/>
      <c r="IS18" s="139"/>
      <c r="IT18" s="139"/>
      <c r="IU18" s="139"/>
      <c r="IV18" s="139"/>
      <c r="IW18" s="139"/>
      <c r="IX18" s="139"/>
      <c r="IY18" s="139"/>
      <c r="IZ18" s="139"/>
      <c r="JA18" s="139"/>
      <c r="JB18" s="139"/>
    </row>
    <row r="19" spans="1:262" ht="28.5" customHeight="1">
      <c r="Y19" s="42"/>
      <c r="AB19" s="41"/>
    </row>
    <row r="20" spans="1:262" ht="41.25" customHeight="1">
      <c r="B20" s="62" t="s">
        <v>20</v>
      </c>
      <c r="C20" s="43">
        <f>$V$21</f>
        <v>0</v>
      </c>
      <c r="D20" s="44" t="s">
        <v>21</v>
      </c>
      <c r="E20" s="40" t="s">
        <v>22</v>
      </c>
      <c r="F20" s="40"/>
      <c r="G20" s="55"/>
      <c r="R20" s="124" t="s">
        <v>23</v>
      </c>
      <c r="S20" s="124"/>
      <c r="T20" s="124"/>
      <c r="U20" s="124"/>
      <c r="V20" s="124"/>
      <c r="W20" s="124"/>
      <c r="X20" s="124"/>
      <c r="Y20" s="124"/>
      <c r="Z20" s="124"/>
      <c r="AA20" s="124"/>
      <c r="AB20" s="41"/>
    </row>
    <row r="21" spans="1:262" ht="25.5" customHeight="1">
      <c r="B21" s="26"/>
      <c r="R21" s="124" t="s">
        <v>24</v>
      </c>
      <c r="S21" s="124"/>
      <c r="T21" s="124"/>
      <c r="U21" s="124"/>
      <c r="V21" s="115"/>
      <c r="W21" s="116"/>
      <c r="X21" s="116"/>
      <c r="Y21" s="116"/>
      <c r="Z21" s="116"/>
      <c r="AA21" s="117"/>
      <c r="AB21" s="41"/>
    </row>
    <row r="22" spans="1:262" ht="26.25" customHeight="1">
      <c r="R22" s="124" t="s">
        <v>25</v>
      </c>
      <c r="S22" s="124"/>
      <c r="T22" s="124"/>
      <c r="U22" s="124"/>
      <c r="V22" s="118"/>
      <c r="W22" s="119"/>
      <c r="X22" s="119"/>
      <c r="Y22" s="119"/>
      <c r="Z22" s="119"/>
      <c r="AA22" s="120"/>
    </row>
    <row r="23" spans="1:262" s="72" customFormat="1" ht="69.75" customHeight="1">
      <c r="A23" s="66"/>
      <c r="B23" s="66"/>
      <c r="C23" s="67"/>
      <c r="D23" s="67"/>
      <c r="E23" s="67"/>
      <c r="F23" s="67"/>
      <c r="G23" s="68"/>
      <c r="H23" s="69"/>
      <c r="I23" s="69"/>
      <c r="J23" s="69"/>
      <c r="K23" s="99"/>
      <c r="L23" s="99"/>
      <c r="M23" s="99"/>
      <c r="N23" s="99"/>
      <c r="O23" s="105"/>
      <c r="P23" s="89"/>
      <c r="Q23" s="70"/>
      <c r="R23" s="125" t="s">
        <v>26</v>
      </c>
      <c r="S23" s="125"/>
      <c r="T23" s="125"/>
      <c r="U23" s="125"/>
      <c r="V23" s="121"/>
      <c r="W23" s="122"/>
      <c r="X23" s="122"/>
      <c r="Y23" s="122"/>
      <c r="Z23" s="122"/>
      <c r="AA23" s="123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</row>
    <row r="24" spans="1:262" ht="20.25" customHeight="1">
      <c r="A24" s="107" t="s">
        <v>27</v>
      </c>
      <c r="B24" s="109"/>
      <c r="C24" s="110"/>
      <c r="D24" s="110"/>
      <c r="E24" s="110"/>
      <c r="F24" s="110"/>
      <c r="G24" s="54"/>
      <c r="H24" s="61"/>
      <c r="I24" s="61"/>
      <c r="J24" s="61"/>
      <c r="K24" s="97"/>
      <c r="L24" s="97"/>
      <c r="M24" s="97"/>
      <c r="N24" s="97"/>
      <c r="O24" s="111"/>
      <c r="P24" s="112"/>
      <c r="R24" s="91"/>
      <c r="S24" s="91"/>
      <c r="T24" s="91"/>
      <c r="U24" s="91"/>
      <c r="V24" s="91"/>
      <c r="W24" s="91"/>
      <c r="X24" s="91"/>
      <c r="Y24" s="45"/>
      <c r="Z24" s="45"/>
      <c r="AA24" s="80"/>
    </row>
    <row r="25" spans="1:262" ht="20.25" customHeight="1">
      <c r="A25" s="107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97"/>
      <c r="O25" s="111"/>
      <c r="P25" s="112"/>
      <c r="R25" s="91"/>
      <c r="S25" s="91"/>
      <c r="T25" s="91"/>
      <c r="U25" s="91"/>
      <c r="V25" s="91"/>
      <c r="W25" s="91"/>
      <c r="X25" s="91"/>
      <c r="Y25" s="45"/>
      <c r="Z25" s="45"/>
      <c r="AA25" s="80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</row>
    <row r="26" spans="1:262" ht="20.25" customHeight="1">
      <c r="A26" s="107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97"/>
      <c r="O26" s="111"/>
      <c r="P26" s="112"/>
      <c r="R26" s="91"/>
      <c r="S26" s="91"/>
      <c r="T26" s="91"/>
      <c r="U26" s="91"/>
      <c r="V26" s="91"/>
      <c r="W26" s="91"/>
      <c r="X26" s="91"/>
      <c r="Y26" s="45"/>
      <c r="Z26" s="45"/>
      <c r="AA26" s="80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</row>
    <row r="27" spans="1:262" ht="20.25" customHeight="1">
      <c r="A27" s="107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97"/>
      <c r="O27" s="111"/>
      <c r="P27" s="112"/>
      <c r="R27" s="91"/>
      <c r="S27" s="91"/>
      <c r="T27" s="91"/>
      <c r="U27" s="91"/>
      <c r="V27" s="91"/>
      <c r="W27" s="91"/>
      <c r="X27" s="91"/>
      <c r="Y27" s="45"/>
      <c r="Z27" s="45"/>
      <c r="AA27" s="80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</row>
    <row r="28" spans="1:262" ht="20.25" customHeight="1">
      <c r="A28" s="107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97"/>
      <c r="O28" s="111"/>
      <c r="P28" s="112"/>
      <c r="R28" s="91"/>
      <c r="S28" s="91"/>
      <c r="T28" s="91"/>
      <c r="U28" s="91"/>
      <c r="V28" s="91"/>
      <c r="W28" s="91"/>
      <c r="X28" s="91"/>
      <c r="Y28" s="45"/>
      <c r="Z28" s="45"/>
      <c r="AA28" s="80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</row>
    <row r="29" spans="1:262" s="46" customFormat="1">
      <c r="A29" s="108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97"/>
      <c r="O29" s="111"/>
      <c r="P29" s="112"/>
      <c r="Q29" s="64"/>
      <c r="R29" s="42"/>
      <c r="S29" s="42"/>
      <c r="T29" s="42"/>
      <c r="U29" s="42"/>
      <c r="V29" s="42"/>
      <c r="W29" s="42"/>
      <c r="X29" s="42"/>
      <c r="Y29" s="42"/>
      <c r="Z29" s="42"/>
      <c r="AA29" s="77"/>
    </row>
    <row r="30" spans="1:262" s="49" customFormat="1">
      <c r="A30" s="47"/>
      <c r="B30" s="48" t="s">
        <v>28</v>
      </c>
      <c r="C30" s="60"/>
      <c r="D30" s="38" t="s">
        <v>29</v>
      </c>
      <c r="E30" s="38"/>
      <c r="F30" s="38"/>
      <c r="G30" s="53"/>
      <c r="H30" s="58" t="s">
        <v>30</v>
      </c>
      <c r="I30" s="58"/>
      <c r="J30" s="58"/>
      <c r="K30" s="100"/>
      <c r="L30" s="96"/>
      <c r="M30" s="96" t="s">
        <v>31</v>
      </c>
      <c r="N30" s="100"/>
      <c r="O30" s="103"/>
      <c r="P30" s="38" t="s">
        <v>32</v>
      </c>
      <c r="Q30" s="65"/>
      <c r="R30" s="60"/>
      <c r="S30" s="60"/>
      <c r="T30" s="60"/>
      <c r="U30" s="60"/>
      <c r="V30" s="38" t="s">
        <v>33</v>
      </c>
      <c r="W30" s="38"/>
      <c r="X30" s="38"/>
      <c r="Y30" s="38"/>
      <c r="Z30" s="38"/>
      <c r="AA30" s="79"/>
    </row>
    <row r="31" spans="1:262" s="49" customFormat="1">
      <c r="A31" s="47"/>
      <c r="B31" s="3" t="s">
        <v>34</v>
      </c>
      <c r="C31" s="60"/>
      <c r="D31" s="47" t="s">
        <v>34</v>
      </c>
      <c r="E31" s="47"/>
      <c r="F31" s="47"/>
      <c r="G31" s="52"/>
      <c r="H31" s="57" t="s">
        <v>34</v>
      </c>
      <c r="I31" s="57"/>
      <c r="J31" s="57"/>
      <c r="K31" s="100"/>
      <c r="L31" s="95"/>
      <c r="M31" s="95" t="s">
        <v>34</v>
      </c>
      <c r="N31" s="100"/>
      <c r="O31" s="102"/>
      <c r="P31" s="42" t="s">
        <v>34</v>
      </c>
      <c r="Q31" s="64"/>
      <c r="R31" s="60"/>
      <c r="S31" s="60"/>
      <c r="T31" s="60"/>
      <c r="U31" s="60"/>
      <c r="V31" s="42" t="s">
        <v>34</v>
      </c>
      <c r="W31" s="42"/>
      <c r="X31" s="42"/>
      <c r="Y31" s="3"/>
      <c r="Z31" s="42"/>
      <c r="AA31" s="77"/>
    </row>
  </sheetData>
  <mergeCells count="16">
    <mergeCell ref="A2:X2"/>
    <mergeCell ref="A3:X3"/>
    <mergeCell ref="A4:X4"/>
    <mergeCell ref="R20:U20"/>
    <mergeCell ref="V20:AA20"/>
    <mergeCell ref="V21:AA21"/>
    <mergeCell ref="V22:AA22"/>
    <mergeCell ref="V23:AA23"/>
    <mergeCell ref="R21:U21"/>
    <mergeCell ref="R22:U22"/>
    <mergeCell ref="R23:U23"/>
    <mergeCell ref="B29:M29"/>
    <mergeCell ref="B25:M25"/>
    <mergeCell ref="B26:M26"/>
    <mergeCell ref="B27:M27"/>
    <mergeCell ref="B28:M28"/>
  </mergeCells>
  <pageMargins left="0.5" right="0.5" top="0.75" bottom="0.75" header="0.51180555555555496" footer="0.51180555555555496"/>
  <pageSetup paperSize="9" scale="10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Phiếu xuất kho</vt:lpstr>
      <vt:lpstr>'Phiếu xuất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anhlt</cp:lastModifiedBy>
  <cp:lastPrinted>2020-11-24T16:25:20Z</cp:lastPrinted>
  <dcterms:modified xsi:type="dcterms:W3CDTF">2021-06-25T04:27:43Z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2019-05-21T12:35:24Z</dcterms:created>
  <dc:creator>Windows User</dc:creator>
  <dc:description/>
  <dc:language>en-US</dc:language>
  <cp:lastModifiedBy>vinh quang</cp:lastModifiedBy>
  <cp:lastPrinted>2019-07-31T12:34:12Z</cp:lastPrinted>
  <dcterms:modified xsi:type="dcterms:W3CDTF">2019-10-28T07:37:15Z</dcterms:modified>
  <cp:revision>0</cp:revision>
  <dc:subject/>
  <dc:title/>
</cp:coreProperties>
</file>