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hosh/Box Sync/AMMTO ANL-NREL Circular Economy of Plastics/Data/countydata/"/>
    </mc:Choice>
  </mc:AlternateContent>
  <xr:revisionPtr revIDLastSave="0" documentId="13_ncr:1_{EBC480E9-0DB7-6D42-9CBB-D2B514B8B139}" xr6:coauthVersionLast="47" xr6:coauthVersionMax="47" xr10:uidLastSave="{00000000-0000-0000-0000-000000000000}"/>
  <bookViews>
    <workbookView xWindow="38660" yWindow="-1520" windowWidth="27640" windowHeight="16940" xr2:uid="{CB28F17C-2C6B-3349-9C8D-56A2956346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AC52" i="1" s="1"/>
  <c r="Z29" i="1"/>
  <c r="AC53" i="1" s="1"/>
  <c r="Z30" i="1"/>
  <c r="Z31" i="1"/>
  <c r="Z32" i="1"/>
  <c r="Z33" i="1"/>
  <c r="AC57" i="1" s="1"/>
  <c r="Z34" i="1"/>
  <c r="Z35" i="1"/>
  <c r="Z27" i="1"/>
  <c r="X52" i="1"/>
  <c r="X53" i="1"/>
  <c r="X54" i="1"/>
  <c r="X55" i="1"/>
  <c r="X56" i="1"/>
  <c r="X57" i="1"/>
  <c r="X58" i="1"/>
  <c r="X59" i="1"/>
  <c r="X51" i="1"/>
  <c r="U28" i="1"/>
  <c r="U29" i="1"/>
  <c r="U30" i="1"/>
  <c r="U31" i="1"/>
  <c r="U32" i="1"/>
  <c r="U33" i="1"/>
  <c r="U34" i="1"/>
  <c r="U35" i="1"/>
  <c r="U27" i="1"/>
  <c r="S52" i="1"/>
  <c r="S53" i="1"/>
  <c r="S54" i="1"/>
  <c r="S55" i="1"/>
  <c r="S56" i="1"/>
  <c r="S57" i="1"/>
  <c r="S58" i="1"/>
  <c r="S59" i="1"/>
  <c r="S51" i="1"/>
  <c r="P28" i="1"/>
  <c r="P29" i="1"/>
  <c r="P30" i="1"/>
  <c r="P31" i="1"/>
  <c r="P32" i="1"/>
  <c r="P33" i="1"/>
  <c r="P34" i="1"/>
  <c r="P35" i="1"/>
  <c r="P27" i="1"/>
  <c r="N52" i="1"/>
  <c r="N53" i="1"/>
  <c r="N54" i="1"/>
  <c r="N55" i="1"/>
  <c r="N56" i="1"/>
  <c r="N57" i="1"/>
  <c r="N58" i="1"/>
  <c r="N59" i="1"/>
  <c r="N51" i="1"/>
  <c r="K28" i="1"/>
  <c r="K29" i="1"/>
  <c r="K30" i="1"/>
  <c r="K31" i="1"/>
  <c r="K32" i="1"/>
  <c r="K33" i="1"/>
  <c r="K34" i="1"/>
  <c r="K35" i="1"/>
  <c r="K27" i="1"/>
  <c r="I52" i="1"/>
  <c r="I53" i="1"/>
  <c r="I54" i="1"/>
  <c r="I55" i="1"/>
  <c r="I56" i="1"/>
  <c r="I57" i="1"/>
  <c r="I58" i="1"/>
  <c r="I59" i="1"/>
  <c r="I51" i="1"/>
  <c r="AE28" i="1" l="1"/>
  <c r="AC51" i="1"/>
  <c r="AE27" i="1" s="1"/>
  <c r="AE33" i="1"/>
  <c r="AC55" i="1"/>
  <c r="AE31" i="1" s="1"/>
  <c r="AC59" i="1"/>
  <c r="AE35" i="1"/>
  <c r="AC58" i="1"/>
  <c r="AE34" i="1"/>
  <c r="AC56" i="1"/>
  <c r="AE32" i="1" s="1"/>
  <c r="AC54" i="1"/>
  <c r="AE30" i="1" s="1"/>
  <c r="AE29" i="1"/>
  <c r="AH52" i="1" l="1"/>
  <c r="AJ28" i="1" s="1"/>
  <c r="AH51" i="1"/>
  <c r="AJ27" i="1" s="1"/>
  <c r="AE63" i="1"/>
  <c r="AH57" i="1"/>
  <c r="AJ33" i="1"/>
  <c r="AH55" i="1"/>
  <c r="AJ31" i="1" s="1"/>
  <c r="AH56" i="1"/>
  <c r="AJ32" i="1"/>
  <c r="AH58" i="1"/>
  <c r="AJ34" i="1" s="1"/>
  <c r="AH53" i="1"/>
  <c r="AJ29" i="1" s="1"/>
  <c r="AH59" i="1"/>
  <c r="AJ35" i="1" s="1"/>
  <c r="AH54" i="1"/>
  <c r="AJ30" i="1" s="1"/>
  <c r="AM52" i="1" l="1"/>
  <c r="AO28" i="1"/>
  <c r="AM51" i="1"/>
  <c r="AO27" i="1" s="1"/>
  <c r="AM57" i="1"/>
  <c r="AO33" i="1" s="1"/>
  <c r="AM59" i="1"/>
  <c r="AO35" i="1"/>
  <c r="AM53" i="1"/>
  <c r="AO29" i="1"/>
  <c r="AM58" i="1"/>
  <c r="AO34" i="1"/>
  <c r="AM56" i="1"/>
  <c r="AO32" i="1"/>
  <c r="AM54" i="1"/>
  <c r="AO30" i="1" s="1"/>
  <c r="AM55" i="1"/>
  <c r="AO31" i="1"/>
  <c r="AR52" i="1" l="1"/>
  <c r="AT28" i="1" s="1"/>
  <c r="AR51" i="1"/>
  <c r="AT27" i="1" s="1"/>
  <c r="AR57" i="1"/>
  <c r="AT33" i="1" s="1"/>
  <c r="AR54" i="1"/>
  <c r="AT30" i="1" s="1"/>
  <c r="AR56" i="1"/>
  <c r="AT32" i="1" s="1"/>
  <c r="AR58" i="1"/>
  <c r="AT34" i="1" s="1"/>
  <c r="AR53" i="1"/>
  <c r="AT29" i="1" s="1"/>
  <c r="AR55" i="1"/>
  <c r="AT31" i="1"/>
  <c r="AR59" i="1"/>
  <c r="AT35" i="1" s="1"/>
</calcChain>
</file>

<file path=xl/sharedStrings.xml><?xml version="1.0" encoding="utf-8"?>
<sst xmlns="http://schemas.openxmlformats.org/spreadsheetml/2006/main" count="173" uniqueCount="20">
  <si>
    <t>pet</t>
  </si>
  <si>
    <t>hdpe</t>
  </si>
  <si>
    <t>paper</t>
  </si>
  <si>
    <t>cardboard</t>
  </si>
  <si>
    <t>aluminum</t>
  </si>
  <si>
    <t>glass</t>
  </si>
  <si>
    <t>iron</t>
  </si>
  <si>
    <t>other</t>
  </si>
  <si>
    <t>disc screen 1</t>
  </si>
  <si>
    <t>disc screen 2</t>
  </si>
  <si>
    <t>vacuum</t>
  </si>
  <si>
    <t>glass breaker</t>
  </si>
  <si>
    <t>nir pet</t>
  </si>
  <si>
    <t>nir hdpe</t>
  </si>
  <si>
    <t>eddy</t>
  </si>
  <si>
    <t>magnet</t>
  </si>
  <si>
    <t>film</t>
  </si>
  <si>
    <t>MAIN PRODUCT</t>
  </si>
  <si>
    <t>CONTAMINANTS</t>
  </si>
  <si>
    <t>Product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</si>
</sst>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" fillId="4" borderId="0" xfId="0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257424</xdr:colOff>
      <xdr:row>17</xdr:row>
      <xdr:rowOff>139139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59FCAFCC-E5EE-AA4A-8B6B-F89FF6310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100" y="203200"/>
          <a:ext cx="5210424" cy="3390339"/>
        </a:xfrm>
        <a:prstGeom prst="rect">
          <a:avLst/>
        </a:prstGeom>
      </xdr:spPr>
    </xdr:pic>
    <xdr:clientData/>
  </xdr:twoCellAnchor>
  <xdr:twoCellAnchor>
    <xdr:from>
      <xdr:col>3</xdr:col>
      <xdr:colOff>12700</xdr:colOff>
      <xdr:row>26</xdr:row>
      <xdr:rowOff>12700</xdr:rowOff>
    </xdr:from>
    <xdr:to>
      <xdr:col>4</xdr:col>
      <xdr:colOff>0</xdr:colOff>
      <xdr:row>34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60AEF1-3F24-46C8-97BC-33AA23C49687}"/>
            </a:ext>
          </a:extLst>
        </xdr:cNvPr>
        <xdr:cNvSpPr/>
      </xdr:nvSpPr>
      <xdr:spPr>
        <a:xfrm>
          <a:off x="3606800" y="5295900"/>
          <a:ext cx="1587500" cy="1778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DISPOSAL</a:t>
          </a:r>
        </a:p>
      </xdr:txBody>
    </xdr:sp>
    <xdr:clientData/>
  </xdr:twoCellAnchor>
  <xdr:twoCellAnchor>
    <xdr:from>
      <xdr:col>7</xdr:col>
      <xdr:colOff>0</xdr:colOff>
      <xdr:row>26</xdr:row>
      <xdr:rowOff>12700</xdr:rowOff>
    </xdr:from>
    <xdr:to>
      <xdr:col>8</xdr:col>
      <xdr:colOff>762000</xdr:colOff>
      <xdr:row>34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E44A87-B799-8A4B-8518-595016109BC3}"/>
            </a:ext>
          </a:extLst>
        </xdr:cNvPr>
        <xdr:cNvSpPr/>
      </xdr:nvSpPr>
      <xdr:spPr>
        <a:xfrm>
          <a:off x="8356600" y="5295900"/>
          <a:ext cx="1587500" cy="1778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VACUUM</a:t>
          </a:r>
        </a:p>
      </xdr:txBody>
    </xdr:sp>
    <xdr:clientData/>
  </xdr:twoCellAnchor>
  <xdr:twoCellAnchor>
    <xdr:from>
      <xdr:col>6</xdr:col>
      <xdr:colOff>127000</xdr:colOff>
      <xdr:row>29</xdr:row>
      <xdr:rowOff>152400</xdr:rowOff>
    </xdr:from>
    <xdr:to>
      <xdr:col>6</xdr:col>
      <xdr:colOff>457200</xdr:colOff>
      <xdr:row>32</xdr:row>
      <xdr:rowOff>25400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2A5751CE-6DCC-0E0B-54CE-AE120520BA1F}"/>
            </a:ext>
          </a:extLst>
        </xdr:cNvPr>
        <xdr:cNvSpPr/>
      </xdr:nvSpPr>
      <xdr:spPr>
        <a:xfrm>
          <a:off x="7658100" y="6045200"/>
          <a:ext cx="330200" cy="482600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622300</xdr:colOff>
      <xdr:row>37</xdr:row>
      <xdr:rowOff>0</xdr:rowOff>
    </xdr:from>
    <xdr:to>
      <xdr:col>8</xdr:col>
      <xdr:colOff>279400</xdr:colOff>
      <xdr:row>38</xdr:row>
      <xdr:rowOff>127000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22A46BA2-DB7A-464C-8B92-C5A67D85EF1A}"/>
            </a:ext>
          </a:extLst>
        </xdr:cNvPr>
        <xdr:cNvSpPr/>
      </xdr:nvSpPr>
      <xdr:spPr>
        <a:xfrm rot="5400000">
          <a:off x="9055100" y="7442200"/>
          <a:ext cx="330200" cy="482600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25400</xdr:colOff>
      <xdr:row>40</xdr:row>
      <xdr:rowOff>101600</xdr:rowOff>
    </xdr:from>
    <xdr:to>
      <xdr:col>8</xdr:col>
      <xdr:colOff>787400</xdr:colOff>
      <xdr:row>49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DBCCE47-BED8-C043-A865-CAA4E0488021}"/>
            </a:ext>
          </a:extLst>
        </xdr:cNvPr>
        <xdr:cNvSpPr/>
      </xdr:nvSpPr>
      <xdr:spPr>
        <a:xfrm>
          <a:off x="8382000" y="8229600"/>
          <a:ext cx="1587500" cy="1778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FILM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11</xdr:col>
      <xdr:colOff>825205</xdr:colOff>
      <xdr:row>26</xdr:row>
      <xdr:rowOff>23923</xdr:rowOff>
    </xdr:from>
    <xdr:to>
      <xdr:col>14</xdr:col>
      <xdr:colOff>0</xdr:colOff>
      <xdr:row>34</xdr:row>
      <xdr:rowOff>176323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F3BC48-5AAB-3D48-804B-2536117FDB90}"/>
            </a:ext>
          </a:extLst>
        </xdr:cNvPr>
        <xdr:cNvSpPr/>
      </xdr:nvSpPr>
      <xdr:spPr>
        <a:xfrm>
          <a:off x="12491484" y="5399272"/>
          <a:ext cx="1655725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DISC SCREEN 1</a:t>
          </a:r>
        </a:p>
      </xdr:txBody>
    </xdr:sp>
    <xdr:clientData/>
  </xdr:twoCellAnchor>
  <xdr:twoCellAnchor>
    <xdr:from>
      <xdr:col>17</xdr:col>
      <xdr:colOff>32489</xdr:colOff>
      <xdr:row>26</xdr:row>
      <xdr:rowOff>13881</xdr:rowOff>
    </xdr:from>
    <xdr:to>
      <xdr:col>18</xdr:col>
      <xdr:colOff>794490</xdr:colOff>
      <xdr:row>34</xdr:row>
      <xdr:rowOff>166281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C2CA9A3-E7F0-CE44-A740-3EA051C0E0CE}"/>
            </a:ext>
          </a:extLst>
        </xdr:cNvPr>
        <xdr:cNvSpPr/>
      </xdr:nvSpPr>
      <xdr:spPr>
        <a:xfrm>
          <a:off x="16660629" y="5389230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GLASS BREAKER</a:t>
          </a:r>
        </a:p>
      </xdr:txBody>
    </xdr:sp>
    <xdr:clientData/>
  </xdr:twoCellAnchor>
  <xdr:twoCellAnchor>
    <xdr:from>
      <xdr:col>22</xdr:col>
      <xdr:colOff>29536</xdr:colOff>
      <xdr:row>26</xdr:row>
      <xdr:rowOff>14767</xdr:rowOff>
    </xdr:from>
    <xdr:to>
      <xdr:col>23</xdr:col>
      <xdr:colOff>791536</xdr:colOff>
      <xdr:row>34</xdr:row>
      <xdr:rowOff>167167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38742B0-8C72-9A45-BB50-C8F7DD03634D}"/>
            </a:ext>
          </a:extLst>
        </xdr:cNvPr>
        <xdr:cNvSpPr/>
      </xdr:nvSpPr>
      <xdr:spPr>
        <a:xfrm>
          <a:off x="20792559" y="5390116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DISC</a:t>
          </a:r>
          <a:r>
            <a:rPr lang="en-US" sz="2000" b="1" baseline="0"/>
            <a:t> SCREEN 2</a:t>
          </a:r>
          <a:endParaRPr lang="en-US" sz="2000" b="1"/>
        </a:p>
      </xdr:txBody>
    </xdr:sp>
    <xdr:clientData/>
  </xdr:twoCellAnchor>
  <xdr:twoCellAnchor>
    <xdr:from>
      <xdr:col>27</xdr:col>
      <xdr:colOff>19494</xdr:colOff>
      <xdr:row>26</xdr:row>
      <xdr:rowOff>34260</xdr:rowOff>
    </xdr:from>
    <xdr:to>
      <xdr:col>28</xdr:col>
      <xdr:colOff>781494</xdr:colOff>
      <xdr:row>34</xdr:row>
      <xdr:rowOff>186660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9F33016-819D-E141-8A6C-161A2631FA41}"/>
            </a:ext>
          </a:extLst>
        </xdr:cNvPr>
        <xdr:cNvSpPr/>
      </xdr:nvSpPr>
      <xdr:spPr>
        <a:xfrm>
          <a:off x="24917401" y="5409609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NIR PET</a:t>
          </a:r>
        </a:p>
      </xdr:txBody>
    </xdr:sp>
    <xdr:clientData/>
  </xdr:twoCellAnchor>
  <xdr:twoCellAnchor>
    <xdr:from>
      <xdr:col>32</xdr:col>
      <xdr:colOff>24220</xdr:colOff>
      <xdr:row>26</xdr:row>
      <xdr:rowOff>38986</xdr:rowOff>
    </xdr:from>
    <xdr:to>
      <xdr:col>33</xdr:col>
      <xdr:colOff>786221</xdr:colOff>
      <xdr:row>34</xdr:row>
      <xdr:rowOff>191386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F1333F2-BF9F-ED48-BFAD-AB96F53179C0}"/>
            </a:ext>
          </a:extLst>
        </xdr:cNvPr>
        <xdr:cNvSpPr/>
      </xdr:nvSpPr>
      <xdr:spPr>
        <a:xfrm>
          <a:off x="29057011" y="5414335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NIR HDPE</a:t>
          </a:r>
        </a:p>
      </xdr:txBody>
    </xdr:sp>
    <xdr:clientData/>
  </xdr:twoCellAnchor>
  <xdr:twoCellAnchor>
    <xdr:from>
      <xdr:col>37</xdr:col>
      <xdr:colOff>14180</xdr:colOff>
      <xdr:row>26</xdr:row>
      <xdr:rowOff>14177</xdr:rowOff>
    </xdr:from>
    <xdr:to>
      <xdr:col>38</xdr:col>
      <xdr:colOff>776180</xdr:colOff>
      <xdr:row>34</xdr:row>
      <xdr:rowOff>166577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B84CF2D-2CFC-EF46-ABBE-79ED3A069A0F}"/>
            </a:ext>
          </a:extLst>
        </xdr:cNvPr>
        <xdr:cNvSpPr/>
      </xdr:nvSpPr>
      <xdr:spPr>
        <a:xfrm>
          <a:off x="33181854" y="5389526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MAGNET</a:t>
          </a:r>
        </a:p>
      </xdr:txBody>
    </xdr:sp>
    <xdr:clientData/>
  </xdr:twoCellAnchor>
  <xdr:twoCellAnchor>
    <xdr:from>
      <xdr:col>42</xdr:col>
      <xdr:colOff>18905</xdr:colOff>
      <xdr:row>26</xdr:row>
      <xdr:rowOff>18903</xdr:rowOff>
    </xdr:from>
    <xdr:to>
      <xdr:col>43</xdr:col>
      <xdr:colOff>780905</xdr:colOff>
      <xdr:row>34</xdr:row>
      <xdr:rowOff>171303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54D301A-3A28-5241-8062-DB5801A20CAA}"/>
            </a:ext>
          </a:extLst>
        </xdr:cNvPr>
        <xdr:cNvSpPr/>
      </xdr:nvSpPr>
      <xdr:spPr>
        <a:xfrm>
          <a:off x="37321463" y="5394252"/>
          <a:ext cx="1588977" cy="1806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EDDY</a:t>
          </a:r>
        </a:p>
      </xdr:txBody>
    </xdr:sp>
    <xdr:clientData/>
  </xdr:twoCellAnchor>
  <xdr:twoCellAnchor>
    <xdr:from>
      <xdr:col>11</xdr:col>
      <xdr:colOff>318682</xdr:colOff>
      <xdr:row>29</xdr:row>
      <xdr:rowOff>123457</xdr:rowOff>
    </xdr:from>
    <xdr:to>
      <xdr:col>11</xdr:col>
      <xdr:colOff>648882</xdr:colOff>
      <xdr:row>31</xdr:row>
      <xdr:rowOff>203201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29101058-4A96-B141-BDED-9FC1AA6F5C34}"/>
            </a:ext>
          </a:extLst>
        </xdr:cNvPr>
        <xdr:cNvSpPr/>
      </xdr:nvSpPr>
      <xdr:spPr>
        <a:xfrm>
          <a:off x="11984961" y="6119038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338175</xdr:colOff>
      <xdr:row>29</xdr:row>
      <xdr:rowOff>98647</xdr:rowOff>
    </xdr:from>
    <xdr:to>
      <xdr:col>16</xdr:col>
      <xdr:colOff>668375</xdr:colOff>
      <xdr:row>31</xdr:row>
      <xdr:rowOff>178391</xdr:rowOff>
    </xdr:to>
    <xdr:sp macro="" textlink="">
      <xdr:nvSpPr>
        <xdr:cNvPr id="16" name="Right Arrow 15">
          <a:extLst>
            <a:ext uri="{FF2B5EF4-FFF2-40B4-BE49-F238E27FC236}">
              <a16:creationId xmlns:a16="http://schemas.microsoft.com/office/drawing/2014/main" id="{8C3EE870-EC73-B943-903F-7777D8F0160A}"/>
            </a:ext>
          </a:extLst>
        </xdr:cNvPr>
        <xdr:cNvSpPr/>
      </xdr:nvSpPr>
      <xdr:spPr>
        <a:xfrm>
          <a:off x="16139338" y="6094228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357668</xdr:colOff>
      <xdr:row>29</xdr:row>
      <xdr:rowOff>73837</xdr:rowOff>
    </xdr:from>
    <xdr:to>
      <xdr:col>21</xdr:col>
      <xdr:colOff>687868</xdr:colOff>
      <xdr:row>31</xdr:row>
      <xdr:rowOff>153581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BA21DAF8-B874-064B-8CA7-2043FF43A8CC}"/>
            </a:ext>
          </a:extLst>
        </xdr:cNvPr>
        <xdr:cNvSpPr/>
      </xdr:nvSpPr>
      <xdr:spPr>
        <a:xfrm>
          <a:off x="20293715" y="6069418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391929</xdr:colOff>
      <xdr:row>29</xdr:row>
      <xdr:rowOff>78563</xdr:rowOff>
    </xdr:from>
    <xdr:to>
      <xdr:col>26</xdr:col>
      <xdr:colOff>722129</xdr:colOff>
      <xdr:row>31</xdr:row>
      <xdr:rowOff>158307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DF40D669-C428-9E4E-8AA1-F68BF1400462}"/>
            </a:ext>
          </a:extLst>
        </xdr:cNvPr>
        <xdr:cNvSpPr/>
      </xdr:nvSpPr>
      <xdr:spPr>
        <a:xfrm>
          <a:off x="24462859" y="6074144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426189</xdr:colOff>
      <xdr:row>29</xdr:row>
      <xdr:rowOff>83288</xdr:rowOff>
    </xdr:from>
    <xdr:to>
      <xdr:col>31</xdr:col>
      <xdr:colOff>756389</xdr:colOff>
      <xdr:row>31</xdr:row>
      <xdr:rowOff>163032</xdr:rowOff>
    </xdr:to>
    <xdr:sp macro="" textlink="">
      <xdr:nvSpPr>
        <xdr:cNvPr id="19" name="Right Arrow 18">
          <a:extLst>
            <a:ext uri="{FF2B5EF4-FFF2-40B4-BE49-F238E27FC236}">
              <a16:creationId xmlns:a16="http://schemas.microsoft.com/office/drawing/2014/main" id="{487588C4-FE9A-5747-A7A5-1286AF7F8447}"/>
            </a:ext>
          </a:extLst>
        </xdr:cNvPr>
        <xdr:cNvSpPr/>
      </xdr:nvSpPr>
      <xdr:spPr>
        <a:xfrm>
          <a:off x="28632003" y="6078869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416147</xdr:colOff>
      <xdr:row>29</xdr:row>
      <xdr:rowOff>43711</xdr:rowOff>
    </xdr:from>
    <xdr:to>
      <xdr:col>36</xdr:col>
      <xdr:colOff>746347</xdr:colOff>
      <xdr:row>31</xdr:row>
      <xdr:rowOff>123455</xdr:rowOff>
    </xdr:to>
    <xdr:sp macro="" textlink="">
      <xdr:nvSpPr>
        <xdr:cNvPr id="20" name="Right Arrow 19">
          <a:extLst>
            <a:ext uri="{FF2B5EF4-FFF2-40B4-BE49-F238E27FC236}">
              <a16:creationId xmlns:a16="http://schemas.microsoft.com/office/drawing/2014/main" id="{8ECC8593-6E4A-6E45-B2E2-1108C1BDE966}"/>
            </a:ext>
          </a:extLst>
        </xdr:cNvPr>
        <xdr:cNvSpPr/>
      </xdr:nvSpPr>
      <xdr:spPr>
        <a:xfrm>
          <a:off x="32756845" y="6039292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406106</xdr:colOff>
      <xdr:row>29</xdr:row>
      <xdr:rowOff>92739</xdr:rowOff>
    </xdr:from>
    <xdr:to>
      <xdr:col>41</xdr:col>
      <xdr:colOff>736306</xdr:colOff>
      <xdr:row>31</xdr:row>
      <xdr:rowOff>172483</xdr:rowOff>
    </xdr:to>
    <xdr:sp macro="" textlink="">
      <xdr:nvSpPr>
        <xdr:cNvPr id="21" name="Right Arrow 20">
          <a:extLst>
            <a:ext uri="{FF2B5EF4-FFF2-40B4-BE49-F238E27FC236}">
              <a16:creationId xmlns:a16="http://schemas.microsoft.com/office/drawing/2014/main" id="{58F55FB0-B6FE-8F45-AE36-FBC920AA55FC}"/>
            </a:ext>
          </a:extLst>
        </xdr:cNvPr>
        <xdr:cNvSpPr/>
      </xdr:nvSpPr>
      <xdr:spPr>
        <a:xfrm>
          <a:off x="36881687" y="6088320"/>
          <a:ext cx="330200" cy="493233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635295</xdr:colOff>
      <xdr:row>37</xdr:row>
      <xdr:rowOff>90376</xdr:rowOff>
    </xdr:from>
    <xdr:to>
      <xdr:col>13</xdr:col>
      <xdr:colOff>292395</xdr:colOff>
      <xdr:row>39</xdr:row>
      <xdr:rowOff>10632</xdr:rowOff>
    </xdr:to>
    <xdr:sp macro="" textlink="">
      <xdr:nvSpPr>
        <xdr:cNvPr id="22" name="Right Arrow 21">
          <a:extLst>
            <a:ext uri="{FF2B5EF4-FFF2-40B4-BE49-F238E27FC236}">
              <a16:creationId xmlns:a16="http://schemas.microsoft.com/office/drawing/2014/main" id="{C683876D-0621-FD4E-AF0C-A33AFDA9B82C}"/>
            </a:ext>
          </a:extLst>
        </xdr:cNvPr>
        <xdr:cNvSpPr/>
      </xdr:nvSpPr>
      <xdr:spPr>
        <a:xfrm rot="5400000">
          <a:off x="13203718" y="7664744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38395</xdr:colOff>
      <xdr:row>40</xdr:row>
      <xdr:rowOff>191976</xdr:rowOff>
    </xdr:from>
    <xdr:to>
      <xdr:col>13</xdr:col>
      <xdr:colOff>800395</xdr:colOff>
      <xdr:row>49</xdr:row>
      <xdr:rowOff>141176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918E15C-3EE7-6D45-98ED-F6D8F2B39FAF}"/>
            </a:ext>
          </a:extLst>
        </xdr:cNvPr>
        <xdr:cNvSpPr/>
      </xdr:nvSpPr>
      <xdr:spPr>
        <a:xfrm>
          <a:off x="12531651" y="8461743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CARDBOARD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17</xdr:col>
      <xdr:colOff>640020</xdr:colOff>
      <xdr:row>37</xdr:row>
      <xdr:rowOff>154172</xdr:rowOff>
    </xdr:from>
    <xdr:to>
      <xdr:col>18</xdr:col>
      <xdr:colOff>297121</xdr:colOff>
      <xdr:row>39</xdr:row>
      <xdr:rowOff>74428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id="{509C7C49-77B2-4841-BAF9-950A7F49CEC8}"/>
            </a:ext>
          </a:extLst>
        </xdr:cNvPr>
        <xdr:cNvSpPr/>
      </xdr:nvSpPr>
      <xdr:spPr>
        <a:xfrm rot="5400000">
          <a:off x="17343327" y="7728540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43120</xdr:colOff>
      <xdr:row>41</xdr:row>
      <xdr:rowOff>49027</xdr:rowOff>
    </xdr:from>
    <xdr:to>
      <xdr:col>18</xdr:col>
      <xdr:colOff>805121</xdr:colOff>
      <xdr:row>49</xdr:row>
      <xdr:rowOff>204972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5B46360-F608-6144-9903-0B53F7D13ED8}"/>
            </a:ext>
          </a:extLst>
        </xdr:cNvPr>
        <xdr:cNvSpPr/>
      </xdr:nvSpPr>
      <xdr:spPr>
        <a:xfrm>
          <a:off x="16671260" y="8525539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GLASS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22</xdr:col>
      <xdr:colOff>629979</xdr:colOff>
      <xdr:row>37</xdr:row>
      <xdr:rowOff>158897</xdr:rowOff>
    </xdr:from>
    <xdr:to>
      <xdr:col>23</xdr:col>
      <xdr:colOff>287079</xdr:colOff>
      <xdr:row>39</xdr:row>
      <xdr:rowOff>79153</xdr:rowOff>
    </xdr:to>
    <xdr:sp macro="" textlink="">
      <xdr:nvSpPr>
        <xdr:cNvPr id="26" name="Right Arrow 25">
          <a:extLst>
            <a:ext uri="{FF2B5EF4-FFF2-40B4-BE49-F238E27FC236}">
              <a16:creationId xmlns:a16="http://schemas.microsoft.com/office/drawing/2014/main" id="{4F213F1F-2697-5D49-BD38-FF8EBE464C73}"/>
            </a:ext>
          </a:extLst>
        </xdr:cNvPr>
        <xdr:cNvSpPr/>
      </xdr:nvSpPr>
      <xdr:spPr>
        <a:xfrm rot="5400000">
          <a:off x="21468169" y="7733265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33079</xdr:colOff>
      <xdr:row>41</xdr:row>
      <xdr:rowOff>53752</xdr:rowOff>
    </xdr:from>
    <xdr:to>
      <xdr:col>23</xdr:col>
      <xdr:colOff>795079</xdr:colOff>
      <xdr:row>50</xdr:row>
      <xdr:rowOff>2953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AE42B78-2AD1-9A4C-AC3D-1150A9165D9E}"/>
            </a:ext>
          </a:extLst>
        </xdr:cNvPr>
        <xdr:cNvSpPr/>
      </xdr:nvSpPr>
      <xdr:spPr>
        <a:xfrm>
          <a:off x="20796102" y="8530264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PAPER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27</xdr:col>
      <xdr:colOff>619937</xdr:colOff>
      <xdr:row>37</xdr:row>
      <xdr:rowOff>134088</xdr:rowOff>
    </xdr:from>
    <xdr:to>
      <xdr:col>28</xdr:col>
      <xdr:colOff>277037</xdr:colOff>
      <xdr:row>39</xdr:row>
      <xdr:rowOff>54344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29B3F1F-A123-2F4A-B105-ACA4233B3BA1}"/>
            </a:ext>
          </a:extLst>
        </xdr:cNvPr>
        <xdr:cNvSpPr/>
      </xdr:nvSpPr>
      <xdr:spPr>
        <a:xfrm rot="5400000">
          <a:off x="25593011" y="7708456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23037</xdr:colOff>
      <xdr:row>41</xdr:row>
      <xdr:rowOff>28943</xdr:rowOff>
    </xdr:from>
    <xdr:to>
      <xdr:col>28</xdr:col>
      <xdr:colOff>785037</xdr:colOff>
      <xdr:row>49</xdr:row>
      <xdr:rowOff>184888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9BE497-9F32-6C4C-B210-F7D2073F8E70}"/>
            </a:ext>
          </a:extLst>
        </xdr:cNvPr>
        <xdr:cNvSpPr/>
      </xdr:nvSpPr>
      <xdr:spPr>
        <a:xfrm>
          <a:off x="24920944" y="8505455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PET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32</xdr:col>
      <xdr:colOff>683732</xdr:colOff>
      <xdr:row>37</xdr:row>
      <xdr:rowOff>153581</xdr:rowOff>
    </xdr:from>
    <xdr:to>
      <xdr:col>33</xdr:col>
      <xdr:colOff>340833</xdr:colOff>
      <xdr:row>39</xdr:row>
      <xdr:rowOff>73837</xdr:rowOff>
    </xdr:to>
    <xdr:sp macro="" textlink="">
      <xdr:nvSpPr>
        <xdr:cNvPr id="30" name="Right Arrow 29">
          <a:extLst>
            <a:ext uri="{FF2B5EF4-FFF2-40B4-BE49-F238E27FC236}">
              <a16:creationId xmlns:a16="http://schemas.microsoft.com/office/drawing/2014/main" id="{0C2A7428-7547-9547-97BA-A46416C6A7AB}"/>
            </a:ext>
          </a:extLst>
        </xdr:cNvPr>
        <xdr:cNvSpPr/>
      </xdr:nvSpPr>
      <xdr:spPr>
        <a:xfrm rot="5400000">
          <a:off x="29791690" y="7727949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12995</xdr:colOff>
      <xdr:row>41</xdr:row>
      <xdr:rowOff>4134</xdr:rowOff>
    </xdr:from>
    <xdr:to>
      <xdr:col>33</xdr:col>
      <xdr:colOff>774996</xdr:colOff>
      <xdr:row>49</xdr:row>
      <xdr:rowOff>160079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921533A-C80D-264A-9D91-61A4B7B250B9}"/>
            </a:ext>
          </a:extLst>
        </xdr:cNvPr>
        <xdr:cNvSpPr/>
      </xdr:nvSpPr>
      <xdr:spPr>
        <a:xfrm>
          <a:off x="29045786" y="8480646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HDPE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37</xdr:col>
      <xdr:colOff>644156</xdr:colOff>
      <xdr:row>37</xdr:row>
      <xdr:rowOff>128772</xdr:rowOff>
    </xdr:from>
    <xdr:to>
      <xdr:col>38</xdr:col>
      <xdr:colOff>301256</xdr:colOff>
      <xdr:row>39</xdr:row>
      <xdr:rowOff>49028</xdr:rowOff>
    </xdr:to>
    <xdr:sp macro="" textlink="">
      <xdr:nvSpPr>
        <xdr:cNvPr id="32" name="Right Arrow 31">
          <a:extLst>
            <a:ext uri="{FF2B5EF4-FFF2-40B4-BE49-F238E27FC236}">
              <a16:creationId xmlns:a16="http://schemas.microsoft.com/office/drawing/2014/main" id="{BCD29B63-766E-AB47-B804-EAF0A7557AE0}"/>
            </a:ext>
          </a:extLst>
        </xdr:cNvPr>
        <xdr:cNvSpPr/>
      </xdr:nvSpPr>
      <xdr:spPr>
        <a:xfrm rot="5400000">
          <a:off x="33886997" y="7703140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47256</xdr:colOff>
      <xdr:row>41</xdr:row>
      <xdr:rowOff>23627</xdr:rowOff>
    </xdr:from>
    <xdr:to>
      <xdr:col>38</xdr:col>
      <xdr:colOff>809256</xdr:colOff>
      <xdr:row>49</xdr:row>
      <xdr:rowOff>179572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DA1DC71-0E0C-7944-A43D-028D3FB881AB}"/>
            </a:ext>
          </a:extLst>
        </xdr:cNvPr>
        <xdr:cNvSpPr/>
      </xdr:nvSpPr>
      <xdr:spPr>
        <a:xfrm>
          <a:off x="33214930" y="8500139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IRON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42</xdr:col>
      <xdr:colOff>634114</xdr:colOff>
      <xdr:row>37</xdr:row>
      <xdr:rowOff>163032</xdr:rowOff>
    </xdr:from>
    <xdr:to>
      <xdr:col>43</xdr:col>
      <xdr:colOff>291214</xdr:colOff>
      <xdr:row>39</xdr:row>
      <xdr:rowOff>83288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7CA5D616-42FF-5E4D-A4E5-7679F30E3CBF}"/>
            </a:ext>
          </a:extLst>
        </xdr:cNvPr>
        <xdr:cNvSpPr/>
      </xdr:nvSpPr>
      <xdr:spPr>
        <a:xfrm rot="5400000">
          <a:off x="38011839" y="7737400"/>
          <a:ext cx="333744" cy="484077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37214</xdr:colOff>
      <xdr:row>41</xdr:row>
      <xdr:rowOff>57887</xdr:rowOff>
    </xdr:from>
    <xdr:to>
      <xdr:col>43</xdr:col>
      <xdr:colOff>799214</xdr:colOff>
      <xdr:row>50</xdr:row>
      <xdr:rowOff>7088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F8DD648-24DC-EC46-B659-2F1999E2DE7E}"/>
            </a:ext>
          </a:extLst>
        </xdr:cNvPr>
        <xdr:cNvSpPr/>
      </xdr:nvSpPr>
      <xdr:spPr>
        <a:xfrm>
          <a:off x="37339772" y="8534399"/>
          <a:ext cx="1588977" cy="180989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ALUMINUM</a:t>
          </a:r>
          <a:r>
            <a:rPr lang="en-US" sz="2000" b="1" baseline="0"/>
            <a:t> BALE</a:t>
          </a:r>
          <a:endParaRPr lang="en-US" sz="2000" b="1"/>
        </a:p>
      </xdr:txBody>
    </xdr:sp>
    <xdr:clientData/>
  </xdr:twoCellAnchor>
  <xdr:twoCellAnchor>
    <xdr:from>
      <xdr:col>46</xdr:col>
      <xdr:colOff>297494</xdr:colOff>
      <xdr:row>29</xdr:row>
      <xdr:rowOff>11438</xdr:rowOff>
    </xdr:from>
    <xdr:to>
      <xdr:col>46</xdr:col>
      <xdr:colOff>627694</xdr:colOff>
      <xdr:row>31</xdr:row>
      <xdr:rowOff>91182</xdr:rowOff>
    </xdr:to>
    <xdr:sp macro="" textlink="">
      <xdr:nvSpPr>
        <xdr:cNvPr id="37" name="Right Arrow 36">
          <a:extLst>
            <a:ext uri="{FF2B5EF4-FFF2-40B4-BE49-F238E27FC236}">
              <a16:creationId xmlns:a16="http://schemas.microsoft.com/office/drawing/2014/main" id="{2B34E5D0-C735-3246-AC14-2A4415B4B322}"/>
            </a:ext>
          </a:extLst>
        </xdr:cNvPr>
        <xdr:cNvSpPr/>
      </xdr:nvSpPr>
      <xdr:spPr>
        <a:xfrm>
          <a:off x="40582440" y="5951761"/>
          <a:ext cx="330200" cy="489421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54474</xdr:colOff>
      <xdr:row>26</xdr:row>
      <xdr:rowOff>54790</xdr:rowOff>
    </xdr:from>
    <xdr:to>
      <xdr:col>48</xdr:col>
      <xdr:colOff>816474</xdr:colOff>
      <xdr:row>35</xdr:row>
      <xdr:rowOff>2351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0230AFC-53AF-494A-B243-C7C7ACA85D9F}"/>
            </a:ext>
          </a:extLst>
        </xdr:cNvPr>
        <xdr:cNvSpPr/>
      </xdr:nvSpPr>
      <xdr:spPr>
        <a:xfrm>
          <a:off x="41158775" y="5380596"/>
          <a:ext cx="1581355" cy="179111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LANDFILL</a:t>
          </a:r>
        </a:p>
      </xdr:txBody>
    </xdr:sp>
    <xdr:clientData/>
  </xdr:twoCellAnchor>
  <xdr:twoCellAnchor>
    <xdr:from>
      <xdr:col>27</xdr:col>
      <xdr:colOff>580877</xdr:colOff>
      <xdr:row>61</xdr:row>
      <xdr:rowOff>156682</xdr:rowOff>
    </xdr:from>
    <xdr:to>
      <xdr:col>28</xdr:col>
      <xdr:colOff>237977</xdr:colOff>
      <xdr:row>63</xdr:row>
      <xdr:rowOff>76938</xdr:rowOff>
    </xdr:to>
    <xdr:sp macro="" textlink="">
      <xdr:nvSpPr>
        <xdr:cNvPr id="39" name="Right Arrow 38">
          <a:extLst>
            <a:ext uri="{FF2B5EF4-FFF2-40B4-BE49-F238E27FC236}">
              <a16:creationId xmlns:a16="http://schemas.microsoft.com/office/drawing/2014/main" id="{306770A8-693A-1D48-8F4D-CCF220CFD236}"/>
            </a:ext>
          </a:extLst>
        </xdr:cNvPr>
        <xdr:cNvSpPr/>
      </xdr:nvSpPr>
      <xdr:spPr>
        <a:xfrm rot="5400000">
          <a:off x="25515924" y="12893010"/>
          <a:ext cx="333006" cy="482600"/>
        </a:xfrm>
        <a:prstGeom prst="rightArrow">
          <a:avLst>
            <a:gd name="adj1" fmla="val 50000"/>
            <a:gd name="adj2" fmla="val 615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73026</xdr:colOff>
      <xdr:row>66</xdr:row>
      <xdr:rowOff>91484</xdr:rowOff>
    </xdr:from>
    <xdr:to>
      <xdr:col>29</xdr:col>
      <xdr:colOff>9526</xdr:colOff>
      <xdr:row>75</xdr:row>
      <xdr:rowOff>37509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77B9319-5B88-4641-A6B0-F3992C0F06CC}"/>
            </a:ext>
          </a:extLst>
        </xdr:cNvPr>
        <xdr:cNvSpPr/>
      </xdr:nvSpPr>
      <xdr:spPr>
        <a:xfrm>
          <a:off x="24933276" y="13934484"/>
          <a:ext cx="1587500" cy="1803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RECLAIMERS.  (modeled separately</a:t>
          </a:r>
          <a:r>
            <a:rPr lang="en-US" sz="2000" b="1" baseline="0"/>
            <a:t> later) not included here</a:t>
          </a:r>
          <a:endParaRPr lang="en-US" sz="2000" b="1"/>
        </a:p>
      </xdr:txBody>
    </xdr:sp>
    <xdr:clientData/>
  </xdr:twoCellAnchor>
  <xdr:twoCellAnchor>
    <xdr:from>
      <xdr:col>7</xdr:col>
      <xdr:colOff>0</xdr:colOff>
      <xdr:row>19</xdr:row>
      <xdr:rowOff>201586</xdr:rowOff>
    </xdr:from>
    <xdr:to>
      <xdr:col>46</xdr:col>
      <xdr:colOff>0</xdr:colOff>
      <xdr:row>25</xdr:row>
      <xdr:rowOff>120951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BD031BC-F85B-AAEA-B220-CF82B7695165}"/>
            </a:ext>
          </a:extLst>
        </xdr:cNvPr>
        <xdr:cNvSpPr/>
      </xdr:nvSpPr>
      <xdr:spPr>
        <a:xfrm>
          <a:off x="8345714" y="4031745"/>
          <a:ext cx="32233810" cy="1128889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4000" b="1"/>
            <a:t>MATERIAL</a:t>
          </a:r>
          <a:r>
            <a:rPr lang="en-US" sz="4000" b="1" baseline="0"/>
            <a:t> RECOVERY FACILITY</a:t>
          </a:r>
          <a:endParaRPr lang="en-US" sz="4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1C9B-B02A-5A4D-B524-8F21093F87F5}">
  <dimension ref="A2:AT63"/>
  <sheetViews>
    <sheetView tabSelected="1" zoomScale="63" zoomScaleNormal="63" workbookViewId="0">
      <selection activeCell="D19" sqref="D19"/>
    </sheetView>
  </sheetViews>
  <sheetFormatPr baseColWidth="10" defaultRowHeight="16" x14ac:dyDescent="0.2"/>
  <cols>
    <col min="3" max="3" width="25.5" customWidth="1"/>
    <col min="4" max="4" width="21" customWidth="1"/>
    <col min="5" max="5" width="19.83203125" customWidth="1"/>
  </cols>
  <sheetData>
    <row r="2" spans="1:9" x14ac:dyDescent="0.2">
      <c r="A2" s="5"/>
      <c r="B2" s="5" t="s">
        <v>10</v>
      </c>
      <c r="C2" s="5" t="s">
        <v>8</v>
      </c>
      <c r="D2" s="5" t="s">
        <v>11</v>
      </c>
      <c r="E2" s="5" t="s">
        <v>9</v>
      </c>
      <c r="F2" s="5" t="s">
        <v>12</v>
      </c>
      <c r="G2" s="5" t="s">
        <v>13</v>
      </c>
      <c r="H2" s="5" t="s">
        <v>15</v>
      </c>
      <c r="I2" s="5" t="s">
        <v>14</v>
      </c>
    </row>
    <row r="3" spans="1:9" x14ac:dyDescent="0.2">
      <c r="A3" s="5" t="s">
        <v>0</v>
      </c>
      <c r="B3" s="5">
        <v>0</v>
      </c>
      <c r="C3" s="5">
        <v>0</v>
      </c>
      <c r="D3" s="5">
        <v>0</v>
      </c>
      <c r="E3" s="5">
        <v>0</v>
      </c>
      <c r="F3" s="5">
        <v>0.91</v>
      </c>
      <c r="G3" s="5">
        <v>0.01</v>
      </c>
      <c r="H3" s="5">
        <v>0</v>
      </c>
      <c r="I3" s="5">
        <v>0</v>
      </c>
    </row>
    <row r="4" spans="1:9" x14ac:dyDescent="0.2">
      <c r="A4" s="5" t="s">
        <v>1</v>
      </c>
      <c r="B4" s="5">
        <v>0</v>
      </c>
      <c r="C4" s="5">
        <v>0</v>
      </c>
      <c r="D4" s="5">
        <v>0</v>
      </c>
      <c r="E4" s="5">
        <v>0</v>
      </c>
      <c r="F4" s="5">
        <v>0.1</v>
      </c>
      <c r="G4" s="5">
        <v>0.7</v>
      </c>
      <c r="H4" s="5">
        <v>0</v>
      </c>
      <c r="I4" s="5">
        <v>0</v>
      </c>
    </row>
    <row r="5" spans="1:9" x14ac:dyDescent="0.2">
      <c r="A5" s="5" t="s">
        <v>16</v>
      </c>
      <c r="B5" s="5">
        <v>0.98</v>
      </c>
      <c r="C5" s="5">
        <v>0</v>
      </c>
      <c r="D5" s="5">
        <v>0</v>
      </c>
      <c r="E5" s="5">
        <v>0.02</v>
      </c>
      <c r="F5" s="5">
        <v>0.2</v>
      </c>
      <c r="G5" s="5">
        <v>0.2</v>
      </c>
      <c r="H5" s="5">
        <v>0.01</v>
      </c>
      <c r="I5" s="5">
        <v>0</v>
      </c>
    </row>
    <row r="6" spans="1:9" x14ac:dyDescent="0.2">
      <c r="A6" s="5" t="s">
        <v>2</v>
      </c>
      <c r="B6" s="5">
        <v>0.02</v>
      </c>
      <c r="C6" s="5">
        <v>0.02</v>
      </c>
      <c r="D6" s="5">
        <v>0</v>
      </c>
      <c r="E6" s="5">
        <v>0.94</v>
      </c>
      <c r="F6" s="5">
        <v>0.05</v>
      </c>
      <c r="G6" s="5">
        <v>0.05</v>
      </c>
      <c r="H6" s="5">
        <v>0</v>
      </c>
      <c r="I6" s="5">
        <v>0</v>
      </c>
    </row>
    <row r="7" spans="1:9" x14ac:dyDescent="0.2">
      <c r="A7" s="5" t="s">
        <v>3</v>
      </c>
      <c r="B7" s="5">
        <v>0.02</v>
      </c>
      <c r="C7" s="5">
        <v>0.75</v>
      </c>
      <c r="D7" s="5">
        <v>0</v>
      </c>
      <c r="E7" s="5">
        <v>0.02</v>
      </c>
      <c r="F7" s="5">
        <v>0.05</v>
      </c>
      <c r="G7" s="5">
        <v>0.05</v>
      </c>
      <c r="H7" s="5">
        <v>0</v>
      </c>
      <c r="I7" s="5">
        <v>0</v>
      </c>
    </row>
    <row r="8" spans="1:9" x14ac:dyDescent="0.2">
      <c r="A8" s="5" t="s">
        <v>4</v>
      </c>
      <c r="B8" s="5">
        <v>0</v>
      </c>
      <c r="C8" s="5">
        <v>0</v>
      </c>
      <c r="D8" s="5">
        <v>0</v>
      </c>
      <c r="E8" s="5">
        <v>0</v>
      </c>
      <c r="F8" s="5">
        <v>0.03</v>
      </c>
      <c r="G8" s="5">
        <v>0.03</v>
      </c>
      <c r="H8" s="5">
        <v>0</v>
      </c>
      <c r="I8" s="5">
        <v>0.8</v>
      </c>
    </row>
    <row r="9" spans="1:9" x14ac:dyDescent="0.2">
      <c r="A9" s="5" t="s">
        <v>5</v>
      </c>
      <c r="B9" s="5">
        <v>0</v>
      </c>
      <c r="C9" s="5">
        <v>0</v>
      </c>
      <c r="D9" s="5">
        <v>0.97</v>
      </c>
      <c r="E9" s="5">
        <v>0</v>
      </c>
      <c r="F9" s="5">
        <v>0.08</v>
      </c>
      <c r="G9" s="5">
        <v>0.08</v>
      </c>
      <c r="H9" s="5">
        <v>0</v>
      </c>
      <c r="I9" s="5">
        <v>0.5</v>
      </c>
    </row>
    <row r="10" spans="1:9" x14ac:dyDescent="0.2">
      <c r="A10" s="5" t="s">
        <v>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0.5</v>
      </c>
      <c r="I10" s="5">
        <v>0</v>
      </c>
    </row>
    <row r="11" spans="1:9" x14ac:dyDescent="0.2">
      <c r="A11" s="5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0.05</v>
      </c>
      <c r="G11" s="5">
        <v>0.05</v>
      </c>
      <c r="H11" s="5">
        <v>0</v>
      </c>
      <c r="I11" s="5">
        <v>0</v>
      </c>
    </row>
    <row r="27" spans="5:46" x14ac:dyDescent="0.2">
      <c r="E27" s="1" t="s">
        <v>0</v>
      </c>
      <c r="F27" s="1">
        <v>10</v>
      </c>
      <c r="J27" s="1" t="s">
        <v>0</v>
      </c>
      <c r="K27" s="1">
        <f>F27-I51</f>
        <v>10</v>
      </c>
      <c r="O27" s="1" t="s">
        <v>0</v>
      </c>
      <c r="P27" s="1">
        <f>K27-N51</f>
        <v>10</v>
      </c>
      <c r="T27" s="1" t="s">
        <v>0</v>
      </c>
      <c r="U27" s="1">
        <f>P27-S51</f>
        <v>10</v>
      </c>
      <c r="Y27" s="1" t="s">
        <v>0</v>
      </c>
      <c r="Z27" s="1">
        <f>U27-X51</f>
        <v>10</v>
      </c>
      <c r="AD27" s="1" t="s">
        <v>0</v>
      </c>
      <c r="AE27" s="1">
        <f>Z27-AC51</f>
        <v>0.90000000000000036</v>
      </c>
      <c r="AI27" s="1" t="s">
        <v>0</v>
      </c>
      <c r="AJ27" s="1">
        <f>AE27-AH51</f>
        <v>0.89100000000000035</v>
      </c>
      <c r="AN27" s="1" t="s">
        <v>0</v>
      </c>
      <c r="AO27" s="1">
        <f>AJ27-AM51</f>
        <v>0.89100000000000035</v>
      </c>
      <c r="AS27" s="1" t="s">
        <v>0</v>
      </c>
      <c r="AT27" s="1">
        <f>AO27-AR51</f>
        <v>0.89100000000000035</v>
      </c>
    </row>
    <row r="28" spans="5:46" x14ac:dyDescent="0.2">
      <c r="E28" s="1" t="s">
        <v>1</v>
      </c>
      <c r="F28" s="1">
        <v>10</v>
      </c>
      <c r="J28" s="1" t="s">
        <v>1</v>
      </c>
      <c r="K28" s="1">
        <f t="shared" ref="K28:K35" si="0">F28-I52</f>
        <v>10</v>
      </c>
      <c r="O28" s="1" t="s">
        <v>1</v>
      </c>
      <c r="P28" s="1">
        <f t="shared" ref="P28:P35" si="1">K28-N52</f>
        <v>10</v>
      </c>
      <c r="T28" s="1" t="s">
        <v>1</v>
      </c>
      <c r="U28" s="1">
        <f t="shared" ref="U28:U35" si="2">P28-S52</f>
        <v>10</v>
      </c>
      <c r="Y28" s="1" t="s">
        <v>1</v>
      </c>
      <c r="Z28" s="1">
        <f t="shared" ref="Z28:Z35" si="3">U28-X52</f>
        <v>10</v>
      </c>
      <c r="AD28" s="1" t="s">
        <v>1</v>
      </c>
      <c r="AE28" s="1">
        <f t="shared" ref="AE28:AE35" si="4">Z28-AC52</f>
        <v>9</v>
      </c>
      <c r="AI28" s="1" t="s">
        <v>1</v>
      </c>
      <c r="AJ28" s="1">
        <f t="shared" ref="AJ28:AJ35" si="5">AE28-AH52</f>
        <v>2.7</v>
      </c>
      <c r="AN28" s="1" t="s">
        <v>1</v>
      </c>
      <c r="AO28" s="1">
        <f t="shared" ref="AO28:AO35" si="6">AJ28-AM52</f>
        <v>2.7</v>
      </c>
      <c r="AS28" s="1" t="s">
        <v>1</v>
      </c>
      <c r="AT28" s="1">
        <f t="shared" ref="AT28:AT35" si="7">AO28-AR52</f>
        <v>2.7</v>
      </c>
    </row>
    <row r="29" spans="5:46" x14ac:dyDescent="0.2">
      <c r="E29" s="1" t="s">
        <v>16</v>
      </c>
      <c r="F29" s="1">
        <v>20</v>
      </c>
      <c r="J29" s="1" t="s">
        <v>16</v>
      </c>
      <c r="K29" s="1">
        <f t="shared" si="0"/>
        <v>0.39999999999999858</v>
      </c>
      <c r="O29" s="1" t="s">
        <v>16</v>
      </c>
      <c r="P29" s="1">
        <f t="shared" si="1"/>
        <v>0.39999999999999858</v>
      </c>
      <c r="T29" s="1" t="s">
        <v>16</v>
      </c>
      <c r="U29" s="1">
        <f t="shared" si="2"/>
        <v>0.39999999999999858</v>
      </c>
      <c r="Y29" s="1" t="s">
        <v>16</v>
      </c>
      <c r="Z29" s="1">
        <f t="shared" si="3"/>
        <v>0.39199999999999863</v>
      </c>
      <c r="AD29" s="1" t="s">
        <v>16</v>
      </c>
      <c r="AE29" s="1">
        <f t="shared" si="4"/>
        <v>0.31359999999999888</v>
      </c>
      <c r="AI29" s="1" t="s">
        <v>16</v>
      </c>
      <c r="AJ29" s="1">
        <f t="shared" si="5"/>
        <v>0.2508799999999991</v>
      </c>
      <c r="AN29" s="1" t="s">
        <v>16</v>
      </c>
      <c r="AO29" s="1">
        <f t="shared" si="6"/>
        <v>0.24837119999999913</v>
      </c>
      <c r="AS29" s="1" t="s">
        <v>16</v>
      </c>
      <c r="AT29" s="1">
        <f t="shared" si="7"/>
        <v>0.24837119999999913</v>
      </c>
    </row>
    <row r="30" spans="5:46" x14ac:dyDescent="0.2">
      <c r="E30" s="1" t="s">
        <v>2</v>
      </c>
      <c r="F30" s="1">
        <v>100</v>
      </c>
      <c r="J30" s="1" t="s">
        <v>2</v>
      </c>
      <c r="K30" s="1">
        <f t="shared" si="0"/>
        <v>98</v>
      </c>
      <c r="O30" s="1" t="s">
        <v>2</v>
      </c>
      <c r="P30" s="1">
        <f t="shared" si="1"/>
        <v>96.04</v>
      </c>
      <c r="T30" s="1" t="s">
        <v>2</v>
      </c>
      <c r="U30" s="1">
        <f t="shared" si="2"/>
        <v>96.04</v>
      </c>
      <c r="Y30" s="1" t="s">
        <v>2</v>
      </c>
      <c r="Z30" s="1">
        <f t="shared" si="3"/>
        <v>5.7623999999999995</v>
      </c>
      <c r="AD30" s="1" t="s">
        <v>2</v>
      </c>
      <c r="AE30" s="1">
        <f t="shared" si="4"/>
        <v>5.4742799999999994</v>
      </c>
      <c r="AI30" s="1" t="s">
        <v>2</v>
      </c>
      <c r="AJ30" s="1">
        <f t="shared" si="5"/>
        <v>5.2005659999999994</v>
      </c>
      <c r="AN30" s="1" t="s">
        <v>2</v>
      </c>
      <c r="AO30" s="1">
        <f t="shared" si="6"/>
        <v>5.2005659999999994</v>
      </c>
      <c r="AS30" s="1" t="s">
        <v>2</v>
      </c>
      <c r="AT30" s="1">
        <f t="shared" si="7"/>
        <v>5.2005659999999994</v>
      </c>
    </row>
    <row r="31" spans="5:46" x14ac:dyDescent="0.2">
      <c r="E31" s="1" t="s">
        <v>3</v>
      </c>
      <c r="F31" s="1">
        <v>100</v>
      </c>
      <c r="J31" s="1" t="s">
        <v>3</v>
      </c>
      <c r="K31" s="1">
        <f t="shared" si="0"/>
        <v>98</v>
      </c>
      <c r="O31" s="1" t="s">
        <v>3</v>
      </c>
      <c r="P31" s="1">
        <f t="shared" si="1"/>
        <v>24.5</v>
      </c>
      <c r="T31" s="1" t="s">
        <v>3</v>
      </c>
      <c r="U31" s="1">
        <f t="shared" si="2"/>
        <v>24.5</v>
      </c>
      <c r="Y31" s="1" t="s">
        <v>3</v>
      </c>
      <c r="Z31" s="1">
        <f t="shared" si="3"/>
        <v>24.01</v>
      </c>
      <c r="AD31" s="1" t="s">
        <v>3</v>
      </c>
      <c r="AE31" s="1">
        <f t="shared" si="4"/>
        <v>22.8095</v>
      </c>
      <c r="AI31" s="1" t="s">
        <v>3</v>
      </c>
      <c r="AJ31" s="1">
        <f t="shared" si="5"/>
        <v>21.669025000000001</v>
      </c>
      <c r="AN31" s="1" t="s">
        <v>3</v>
      </c>
      <c r="AO31" s="1">
        <f t="shared" si="6"/>
        <v>21.669025000000001</v>
      </c>
      <c r="AS31" s="1" t="s">
        <v>3</v>
      </c>
      <c r="AT31" s="1">
        <f t="shared" si="7"/>
        <v>21.669025000000001</v>
      </c>
    </row>
    <row r="32" spans="5:46" x14ac:dyDescent="0.2">
      <c r="E32" s="1" t="s">
        <v>4</v>
      </c>
      <c r="F32" s="1">
        <v>50</v>
      </c>
      <c r="J32" s="1" t="s">
        <v>4</v>
      </c>
      <c r="K32" s="1">
        <f t="shared" si="0"/>
        <v>50</v>
      </c>
      <c r="O32" s="1" t="s">
        <v>4</v>
      </c>
      <c r="P32" s="1">
        <f t="shared" si="1"/>
        <v>50</v>
      </c>
      <c r="T32" s="1" t="s">
        <v>4</v>
      </c>
      <c r="U32" s="1">
        <f t="shared" si="2"/>
        <v>50</v>
      </c>
      <c r="Y32" s="1" t="s">
        <v>4</v>
      </c>
      <c r="Z32" s="1">
        <f t="shared" si="3"/>
        <v>50</v>
      </c>
      <c r="AD32" s="1" t="s">
        <v>4</v>
      </c>
      <c r="AE32" s="1">
        <f t="shared" si="4"/>
        <v>48.5</v>
      </c>
      <c r="AI32" s="1" t="s">
        <v>4</v>
      </c>
      <c r="AJ32" s="1">
        <f t="shared" si="5"/>
        <v>47.045000000000002</v>
      </c>
      <c r="AN32" s="1" t="s">
        <v>4</v>
      </c>
      <c r="AO32" s="1">
        <f t="shared" si="6"/>
        <v>47.045000000000002</v>
      </c>
      <c r="AS32" s="1" t="s">
        <v>4</v>
      </c>
      <c r="AT32" s="1">
        <f t="shared" si="7"/>
        <v>9.4089999999999989</v>
      </c>
    </row>
    <row r="33" spans="5:46" x14ac:dyDescent="0.2">
      <c r="E33" s="1" t="s">
        <v>5</v>
      </c>
      <c r="F33" s="1">
        <v>50</v>
      </c>
      <c r="J33" s="1" t="s">
        <v>5</v>
      </c>
      <c r="K33" s="1">
        <f t="shared" si="0"/>
        <v>50</v>
      </c>
      <c r="O33" s="1" t="s">
        <v>5</v>
      </c>
      <c r="P33" s="1">
        <f t="shared" si="1"/>
        <v>50</v>
      </c>
      <c r="T33" s="1" t="s">
        <v>5</v>
      </c>
      <c r="U33" s="1">
        <f t="shared" si="2"/>
        <v>1.5</v>
      </c>
      <c r="Y33" s="1" t="s">
        <v>5</v>
      </c>
      <c r="Z33" s="1">
        <f t="shared" si="3"/>
        <v>1.5</v>
      </c>
      <c r="AD33" s="1" t="s">
        <v>5</v>
      </c>
      <c r="AE33" s="1">
        <f t="shared" si="4"/>
        <v>1.38</v>
      </c>
      <c r="AI33" s="1" t="s">
        <v>5</v>
      </c>
      <c r="AJ33" s="1">
        <f t="shared" si="5"/>
        <v>1.2695999999999998</v>
      </c>
      <c r="AN33" s="1" t="s">
        <v>5</v>
      </c>
      <c r="AO33" s="1">
        <f t="shared" si="6"/>
        <v>1.2695999999999998</v>
      </c>
      <c r="AS33" s="1" t="s">
        <v>5</v>
      </c>
      <c r="AT33" s="1">
        <f t="shared" si="7"/>
        <v>0.63479999999999992</v>
      </c>
    </row>
    <row r="34" spans="5:46" x14ac:dyDescent="0.2">
      <c r="E34" s="1" t="s">
        <v>6</v>
      </c>
      <c r="F34" s="1">
        <v>10</v>
      </c>
      <c r="J34" s="1" t="s">
        <v>6</v>
      </c>
      <c r="K34" s="1">
        <f t="shared" si="0"/>
        <v>10</v>
      </c>
      <c r="O34" s="1" t="s">
        <v>6</v>
      </c>
      <c r="P34" s="1">
        <f t="shared" si="1"/>
        <v>10</v>
      </c>
      <c r="T34" s="1" t="s">
        <v>6</v>
      </c>
      <c r="U34" s="1">
        <f t="shared" si="2"/>
        <v>10</v>
      </c>
      <c r="Y34" s="1" t="s">
        <v>6</v>
      </c>
      <c r="Z34" s="1">
        <f t="shared" si="3"/>
        <v>10</v>
      </c>
      <c r="AD34" s="1" t="s">
        <v>6</v>
      </c>
      <c r="AE34" s="1">
        <f t="shared" si="4"/>
        <v>10</v>
      </c>
      <c r="AI34" s="1" t="s">
        <v>6</v>
      </c>
      <c r="AJ34" s="1">
        <f t="shared" si="5"/>
        <v>10</v>
      </c>
      <c r="AN34" s="1" t="s">
        <v>6</v>
      </c>
      <c r="AO34" s="1">
        <f t="shared" si="6"/>
        <v>5</v>
      </c>
      <c r="AS34" s="1" t="s">
        <v>6</v>
      </c>
      <c r="AT34" s="1">
        <f t="shared" si="7"/>
        <v>5</v>
      </c>
    </row>
    <row r="35" spans="5:46" x14ac:dyDescent="0.2">
      <c r="E35" s="1" t="s">
        <v>7</v>
      </c>
      <c r="F35" s="1">
        <v>10</v>
      </c>
      <c r="J35" s="1" t="s">
        <v>7</v>
      </c>
      <c r="K35" s="1">
        <f t="shared" si="0"/>
        <v>10</v>
      </c>
      <c r="O35" s="1" t="s">
        <v>7</v>
      </c>
      <c r="P35" s="1">
        <f t="shared" si="1"/>
        <v>10</v>
      </c>
      <c r="T35" s="1" t="s">
        <v>7</v>
      </c>
      <c r="U35" s="1">
        <f t="shared" si="2"/>
        <v>10</v>
      </c>
      <c r="Y35" s="1" t="s">
        <v>7</v>
      </c>
      <c r="Z35" s="1">
        <f t="shared" si="3"/>
        <v>10</v>
      </c>
      <c r="AD35" s="1" t="s">
        <v>7</v>
      </c>
      <c r="AE35" s="1">
        <f t="shared" si="4"/>
        <v>9.5</v>
      </c>
      <c r="AI35" s="1" t="s">
        <v>7</v>
      </c>
      <c r="AJ35" s="1">
        <f t="shared" si="5"/>
        <v>9.0250000000000004</v>
      </c>
      <c r="AN35" s="1" t="s">
        <v>7</v>
      </c>
      <c r="AO35" s="1">
        <f t="shared" si="6"/>
        <v>9.0250000000000004</v>
      </c>
      <c r="AS35" s="1" t="s">
        <v>7</v>
      </c>
      <c r="AT35" s="1">
        <f t="shared" si="7"/>
        <v>9.0250000000000004</v>
      </c>
    </row>
    <row r="51" spans="8:44" ht="34" x14ac:dyDescent="0.2">
      <c r="H51" s="1" t="s">
        <v>0</v>
      </c>
      <c r="I51" s="1">
        <f>F27*B3</f>
        <v>0</v>
      </c>
      <c r="M51" s="1" t="s">
        <v>0</v>
      </c>
      <c r="N51" s="1">
        <f>K27*C3</f>
        <v>0</v>
      </c>
      <c r="R51" s="1" t="s">
        <v>0</v>
      </c>
      <c r="S51" s="1">
        <f>P27*D3</f>
        <v>0</v>
      </c>
      <c r="W51" s="1" t="s">
        <v>0</v>
      </c>
      <c r="X51" s="1">
        <f>U27*E3</f>
        <v>0</v>
      </c>
      <c r="AB51" s="1" t="s">
        <v>0</v>
      </c>
      <c r="AC51" s="1">
        <f>Z27*F3</f>
        <v>9.1</v>
      </c>
      <c r="AD51" s="2" t="s">
        <v>17</v>
      </c>
      <c r="AG51" s="1" t="s">
        <v>0</v>
      </c>
      <c r="AH51" s="1">
        <f>AE27*G3</f>
        <v>9.0000000000000045E-3</v>
      </c>
      <c r="AL51" s="1" t="s">
        <v>0</v>
      </c>
      <c r="AM51" s="1">
        <f>AJ27*H3</f>
        <v>0</v>
      </c>
      <c r="AQ51" s="1" t="s">
        <v>0</v>
      </c>
      <c r="AR51" s="1">
        <f>AO27*I3</f>
        <v>0</v>
      </c>
    </row>
    <row r="52" spans="8:44" x14ac:dyDescent="0.2">
      <c r="H52" s="1" t="s">
        <v>1</v>
      </c>
      <c r="I52" s="1">
        <f t="shared" ref="I52:I59" si="8">F28*B4</f>
        <v>0</v>
      </c>
      <c r="M52" s="1" t="s">
        <v>1</v>
      </c>
      <c r="N52" s="1">
        <f t="shared" ref="N52:N59" si="9">K28*C4</f>
        <v>0</v>
      </c>
      <c r="R52" s="1" t="s">
        <v>1</v>
      </c>
      <c r="S52" s="1">
        <f t="shared" ref="S52:S59" si="10">P28*D4</f>
        <v>0</v>
      </c>
      <c r="W52" s="1" t="s">
        <v>1</v>
      </c>
      <c r="X52" s="1">
        <f t="shared" ref="X52:X59" si="11">U28*E4</f>
        <v>0</v>
      </c>
      <c r="AB52" s="1" t="s">
        <v>1</v>
      </c>
      <c r="AC52" s="1">
        <f t="shared" ref="AC52:AC59" si="12">Z28*F4</f>
        <v>1</v>
      </c>
      <c r="AD52" s="3" t="s">
        <v>18</v>
      </c>
      <c r="AG52" s="1" t="s">
        <v>1</v>
      </c>
      <c r="AH52" s="1">
        <f t="shared" ref="AH52:AH59" si="13">AE28*G4</f>
        <v>6.3</v>
      </c>
      <c r="AL52" s="1" t="s">
        <v>1</v>
      </c>
      <c r="AM52" s="1">
        <f t="shared" ref="AM52:AM59" si="14">AJ28*H4</f>
        <v>0</v>
      </c>
      <c r="AQ52" s="1" t="s">
        <v>1</v>
      </c>
      <c r="AR52" s="1">
        <f t="shared" ref="AR52:AR59" si="15">AO28*I4</f>
        <v>0</v>
      </c>
    </row>
    <row r="53" spans="8:44" x14ac:dyDescent="0.2">
      <c r="H53" s="1" t="s">
        <v>16</v>
      </c>
      <c r="I53" s="1">
        <f t="shared" si="8"/>
        <v>19.600000000000001</v>
      </c>
      <c r="M53" s="1" t="s">
        <v>16</v>
      </c>
      <c r="N53" s="1">
        <f t="shared" si="9"/>
        <v>0</v>
      </c>
      <c r="R53" s="1" t="s">
        <v>16</v>
      </c>
      <c r="S53" s="1">
        <f t="shared" si="10"/>
        <v>0</v>
      </c>
      <c r="W53" s="1" t="s">
        <v>16</v>
      </c>
      <c r="X53" s="1">
        <f t="shared" si="11"/>
        <v>7.9999999999999724E-3</v>
      </c>
      <c r="AB53" s="1" t="s">
        <v>16</v>
      </c>
      <c r="AC53" s="1">
        <f t="shared" si="12"/>
        <v>7.8399999999999734E-2</v>
      </c>
      <c r="AD53" s="3"/>
      <c r="AG53" s="1" t="s">
        <v>16</v>
      </c>
      <c r="AH53" s="1">
        <f t="shared" si="13"/>
        <v>6.2719999999999776E-2</v>
      </c>
      <c r="AL53" s="1" t="s">
        <v>16</v>
      </c>
      <c r="AM53" s="1">
        <f t="shared" si="14"/>
        <v>2.5087999999999912E-3</v>
      </c>
      <c r="AQ53" s="1" t="s">
        <v>16</v>
      </c>
      <c r="AR53" s="1">
        <f t="shared" si="15"/>
        <v>0</v>
      </c>
    </row>
    <row r="54" spans="8:44" x14ac:dyDescent="0.2">
      <c r="H54" s="1" t="s">
        <v>2</v>
      </c>
      <c r="I54" s="1">
        <f t="shared" si="8"/>
        <v>2</v>
      </c>
      <c r="M54" s="1" t="s">
        <v>2</v>
      </c>
      <c r="N54" s="1">
        <f t="shared" si="9"/>
        <v>1.96</v>
      </c>
      <c r="R54" s="1" t="s">
        <v>2</v>
      </c>
      <c r="S54" s="1">
        <f t="shared" si="10"/>
        <v>0</v>
      </c>
      <c r="W54" s="1" t="s">
        <v>2</v>
      </c>
      <c r="X54" s="1">
        <f t="shared" si="11"/>
        <v>90.277600000000007</v>
      </c>
      <c r="AB54" s="1" t="s">
        <v>2</v>
      </c>
      <c r="AC54" s="1">
        <f t="shared" si="12"/>
        <v>0.28811999999999999</v>
      </c>
      <c r="AD54" s="3"/>
      <c r="AG54" s="1" t="s">
        <v>2</v>
      </c>
      <c r="AH54" s="1">
        <f t="shared" si="13"/>
        <v>0.27371399999999996</v>
      </c>
      <c r="AL54" s="1" t="s">
        <v>2</v>
      </c>
      <c r="AM54" s="1">
        <f t="shared" si="14"/>
        <v>0</v>
      </c>
      <c r="AQ54" s="1" t="s">
        <v>2</v>
      </c>
      <c r="AR54" s="1">
        <f t="shared" si="15"/>
        <v>0</v>
      </c>
    </row>
    <row r="55" spans="8:44" x14ac:dyDescent="0.2">
      <c r="H55" s="1" t="s">
        <v>3</v>
      </c>
      <c r="I55" s="1">
        <f t="shared" si="8"/>
        <v>2</v>
      </c>
      <c r="M55" s="1" t="s">
        <v>3</v>
      </c>
      <c r="N55" s="1">
        <f t="shared" si="9"/>
        <v>73.5</v>
      </c>
      <c r="R55" s="1" t="s">
        <v>3</v>
      </c>
      <c r="S55" s="1">
        <f t="shared" si="10"/>
        <v>0</v>
      </c>
      <c r="W55" s="1" t="s">
        <v>3</v>
      </c>
      <c r="X55" s="1">
        <f t="shared" si="11"/>
        <v>0.49</v>
      </c>
      <c r="AB55" s="1" t="s">
        <v>3</v>
      </c>
      <c r="AC55" s="1">
        <f t="shared" si="12"/>
        <v>1.2005000000000001</v>
      </c>
      <c r="AD55" s="3"/>
      <c r="AG55" s="1" t="s">
        <v>3</v>
      </c>
      <c r="AH55" s="1">
        <f t="shared" si="13"/>
        <v>1.1404750000000001</v>
      </c>
      <c r="AL55" s="1" t="s">
        <v>3</v>
      </c>
      <c r="AM55" s="1">
        <f t="shared" si="14"/>
        <v>0</v>
      </c>
      <c r="AQ55" s="1" t="s">
        <v>3</v>
      </c>
      <c r="AR55" s="1">
        <f t="shared" si="15"/>
        <v>0</v>
      </c>
    </row>
    <row r="56" spans="8:44" x14ac:dyDescent="0.2">
      <c r="H56" s="1" t="s">
        <v>4</v>
      </c>
      <c r="I56" s="1">
        <f t="shared" si="8"/>
        <v>0</v>
      </c>
      <c r="M56" s="1" t="s">
        <v>4</v>
      </c>
      <c r="N56" s="1">
        <f t="shared" si="9"/>
        <v>0</v>
      </c>
      <c r="R56" s="1" t="s">
        <v>4</v>
      </c>
      <c r="S56" s="1">
        <f t="shared" si="10"/>
        <v>0</v>
      </c>
      <c r="W56" s="1" t="s">
        <v>4</v>
      </c>
      <c r="X56" s="1">
        <f t="shared" si="11"/>
        <v>0</v>
      </c>
      <c r="AB56" s="1" t="s">
        <v>4</v>
      </c>
      <c r="AC56" s="1">
        <f t="shared" si="12"/>
        <v>1.5</v>
      </c>
      <c r="AD56" s="3"/>
      <c r="AG56" s="1" t="s">
        <v>4</v>
      </c>
      <c r="AH56" s="1">
        <f t="shared" si="13"/>
        <v>1.4549999999999998</v>
      </c>
      <c r="AL56" s="1" t="s">
        <v>4</v>
      </c>
      <c r="AM56" s="1">
        <f t="shared" si="14"/>
        <v>0</v>
      </c>
      <c r="AQ56" s="1" t="s">
        <v>4</v>
      </c>
      <c r="AR56" s="1">
        <f t="shared" si="15"/>
        <v>37.636000000000003</v>
      </c>
    </row>
    <row r="57" spans="8:44" x14ac:dyDescent="0.2">
      <c r="H57" s="1" t="s">
        <v>5</v>
      </c>
      <c r="I57" s="1">
        <f t="shared" si="8"/>
        <v>0</v>
      </c>
      <c r="M57" s="1" t="s">
        <v>5</v>
      </c>
      <c r="N57" s="1">
        <f t="shared" si="9"/>
        <v>0</v>
      </c>
      <c r="R57" s="1" t="s">
        <v>5</v>
      </c>
      <c r="S57" s="1">
        <f t="shared" si="10"/>
        <v>48.5</v>
      </c>
      <c r="W57" s="1" t="s">
        <v>5</v>
      </c>
      <c r="X57" s="1">
        <f t="shared" si="11"/>
        <v>0</v>
      </c>
      <c r="AB57" s="1" t="s">
        <v>5</v>
      </c>
      <c r="AC57" s="1">
        <f t="shared" si="12"/>
        <v>0.12</v>
      </c>
      <c r="AD57" s="3"/>
      <c r="AG57" s="1" t="s">
        <v>5</v>
      </c>
      <c r="AH57" s="1">
        <f t="shared" si="13"/>
        <v>0.1104</v>
      </c>
      <c r="AL57" s="1" t="s">
        <v>5</v>
      </c>
      <c r="AM57" s="1">
        <f t="shared" si="14"/>
        <v>0</v>
      </c>
      <c r="AQ57" s="1" t="s">
        <v>5</v>
      </c>
      <c r="AR57" s="1">
        <f t="shared" si="15"/>
        <v>0.63479999999999992</v>
      </c>
    </row>
    <row r="58" spans="8:44" x14ac:dyDescent="0.2">
      <c r="H58" s="1" t="s">
        <v>6</v>
      </c>
      <c r="I58" s="1">
        <f t="shared" si="8"/>
        <v>0</v>
      </c>
      <c r="M58" s="1" t="s">
        <v>6</v>
      </c>
      <c r="N58" s="1">
        <f t="shared" si="9"/>
        <v>0</v>
      </c>
      <c r="R58" s="1" t="s">
        <v>6</v>
      </c>
      <c r="S58" s="1">
        <f t="shared" si="10"/>
        <v>0</v>
      </c>
      <c r="W58" s="1" t="s">
        <v>6</v>
      </c>
      <c r="X58" s="1">
        <f t="shared" si="11"/>
        <v>0</v>
      </c>
      <c r="AB58" s="1" t="s">
        <v>6</v>
      </c>
      <c r="AC58" s="1">
        <f t="shared" si="12"/>
        <v>0</v>
      </c>
      <c r="AD58" s="3"/>
      <c r="AG58" s="1" t="s">
        <v>6</v>
      </c>
      <c r="AH58" s="1">
        <f t="shared" si="13"/>
        <v>0</v>
      </c>
      <c r="AL58" s="1" t="s">
        <v>6</v>
      </c>
      <c r="AM58" s="1">
        <f t="shared" si="14"/>
        <v>5</v>
      </c>
      <c r="AQ58" s="1" t="s">
        <v>6</v>
      </c>
      <c r="AR58" s="1">
        <f t="shared" si="15"/>
        <v>0</v>
      </c>
    </row>
    <row r="59" spans="8:44" x14ac:dyDescent="0.2">
      <c r="H59" s="1" t="s">
        <v>7</v>
      </c>
      <c r="I59" s="1">
        <f t="shared" si="8"/>
        <v>0</v>
      </c>
      <c r="M59" s="1" t="s">
        <v>7</v>
      </c>
      <c r="N59" s="1">
        <f t="shared" si="9"/>
        <v>0</v>
      </c>
      <c r="R59" s="1" t="s">
        <v>7</v>
      </c>
      <c r="S59" s="1">
        <f t="shared" si="10"/>
        <v>0</v>
      </c>
      <c r="W59" s="1" t="s">
        <v>7</v>
      </c>
      <c r="X59" s="1">
        <f t="shared" si="11"/>
        <v>0</v>
      </c>
      <c r="AB59" s="1" t="s">
        <v>7</v>
      </c>
      <c r="AC59" s="1">
        <f t="shared" si="12"/>
        <v>0.5</v>
      </c>
      <c r="AD59" s="3"/>
      <c r="AG59" s="1" t="s">
        <v>7</v>
      </c>
      <c r="AH59" s="1">
        <f t="shared" si="13"/>
        <v>0.47500000000000003</v>
      </c>
      <c r="AL59" s="1" t="s">
        <v>7</v>
      </c>
      <c r="AM59" s="1">
        <f t="shared" si="14"/>
        <v>0</v>
      </c>
      <c r="AQ59" s="1" t="s">
        <v>7</v>
      </c>
      <c r="AR59" s="1">
        <f t="shared" si="15"/>
        <v>0</v>
      </c>
    </row>
    <row r="62" spans="8:44" x14ac:dyDescent="0.2">
      <c r="AD62" s="4" t="s">
        <v>19</v>
      </c>
    </row>
    <row r="63" spans="8:44" x14ac:dyDescent="0.2">
      <c r="AE63" s="1">
        <f>AC51/(SUM(AC51:AC59))</f>
        <v>0.66004111113206487</v>
      </c>
    </row>
  </sheetData>
  <mergeCells count="1">
    <mergeCell ref="AD52:AD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Tapajyoti</dc:creator>
  <cp:lastModifiedBy>Ghosh, Tapajyoti</cp:lastModifiedBy>
  <dcterms:created xsi:type="dcterms:W3CDTF">2023-12-25T04:05:13Z</dcterms:created>
  <dcterms:modified xsi:type="dcterms:W3CDTF">2023-12-25T07:17:08Z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2023-12-25T04:51:53Z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4a1f3ff0-7cd0-4969-8540-a9196d69eeb7</vt:lpwstr>
  </property>
  <property fmtid="{D5CDD505-2E9C-101B-9397-08002B2CF9AE}" pid="8" name="MSIP_Label_95965d95-ecc0-4720-b759-1f33c42ed7da_ContentBits">
    <vt:lpwstr>0</vt:lpwstr>
  </property>
</Properties>
</file>