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Symulacja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L2" i="1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2"/>
  <c r="I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F2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F42" s="1"/>
  <c r="G25"/>
  <c r="F26"/>
  <c r="G26"/>
  <c r="F27"/>
  <c r="G27"/>
  <c r="F28"/>
  <c r="G28"/>
  <c r="F29"/>
  <c r="G29"/>
  <c r="F30"/>
  <c r="G30"/>
  <c r="F31"/>
  <c r="G31"/>
  <c r="F32"/>
  <c r="G32"/>
  <c r="F33"/>
  <c r="G33"/>
  <c r="G42" s="1"/>
  <c r="F34"/>
  <c r="G34"/>
  <c r="F35"/>
  <c r="G35"/>
  <c r="F36"/>
  <c r="G36"/>
  <c r="F37"/>
  <c r="G37"/>
  <c r="F38"/>
  <c r="G3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42" s="1"/>
  <c r="E35"/>
  <c r="E36"/>
  <c r="E37"/>
  <c r="E38"/>
  <c r="C42"/>
  <c r="D42"/>
  <c r="B42"/>
  <c r="C2"/>
  <c r="D2" s="1"/>
  <c r="C3"/>
  <c r="D3"/>
  <c r="C4"/>
  <c r="D4" s="1"/>
  <c r="C5"/>
  <c r="D5"/>
  <c r="C6"/>
  <c r="D6" s="1"/>
  <c r="C7"/>
  <c r="D7"/>
  <c r="C8"/>
  <c r="D8" s="1"/>
  <c r="C9"/>
  <c r="D9"/>
  <c r="C10"/>
  <c r="D10" s="1"/>
  <c r="C11"/>
  <c r="D11"/>
  <c r="C12"/>
  <c r="D12" s="1"/>
  <c r="C13"/>
  <c r="D13"/>
  <c r="C14"/>
  <c r="D14" s="1"/>
  <c r="C15"/>
  <c r="D15"/>
  <c r="C16"/>
  <c r="D16" s="1"/>
  <c r="C17"/>
  <c r="D17"/>
  <c r="C18"/>
  <c r="D18" s="1"/>
  <c r="C19"/>
  <c r="D19"/>
  <c r="C20"/>
  <c r="D20" s="1"/>
  <c r="C21"/>
  <c r="D21"/>
  <c r="C22"/>
  <c r="D22" s="1"/>
  <c r="C23"/>
  <c r="D23"/>
  <c r="C24"/>
  <c r="D24" s="1"/>
  <c r="C25"/>
  <c r="D25"/>
  <c r="C26"/>
  <c r="D26" s="1"/>
  <c r="C27"/>
  <c r="D27"/>
  <c r="C28"/>
  <c r="D28" s="1"/>
  <c r="C29"/>
  <c r="D29"/>
  <c r="C30"/>
  <c r="D30" s="1"/>
  <c r="C31"/>
  <c r="D31"/>
  <c r="C32"/>
  <c r="D32" s="1"/>
  <c r="C33"/>
  <c r="D33"/>
  <c r="C34"/>
  <c r="D34" s="1"/>
  <c r="C35"/>
  <c r="D35"/>
  <c r="C36"/>
  <c r="D36" s="1"/>
  <c r="C37"/>
  <c r="D37"/>
  <c r="C38"/>
  <c r="D38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H2"/>
  <c r="C43"/>
  <c r="D43"/>
  <c r="B43"/>
  <c r="B2"/>
  <c r="E2" s="1"/>
</calcChain>
</file>

<file path=xl/sharedStrings.xml><?xml version="1.0" encoding="utf-8"?>
<sst xmlns="http://schemas.openxmlformats.org/spreadsheetml/2006/main" count="18" uniqueCount="18">
  <si>
    <t>Prędkość tłoku 1</t>
  </si>
  <si>
    <t>Prędkość tłoku 3</t>
  </si>
  <si>
    <t>Prędkość tłoku 2</t>
  </si>
  <si>
    <t>Kąty</t>
  </si>
  <si>
    <t>Prędkość obrotowa (n) w obrotach na sekundę</t>
  </si>
  <si>
    <t>Długość korbowodu (l) w metrach</t>
  </si>
  <si>
    <t>Promień wykorbienia  (r) w metrach</t>
  </si>
  <si>
    <t>Średnia wartość prędkości</t>
  </si>
  <si>
    <t>Wartość bezwględna prędkości 1</t>
  </si>
  <si>
    <t>Wartość bezwględna prędkości 2</t>
  </si>
  <si>
    <t>Wartość bezwględna prędkości 3</t>
  </si>
  <si>
    <t>Średnia prędkość tłoka</t>
  </si>
  <si>
    <t>Zaokrąglona prędkość 1</t>
  </si>
  <si>
    <t>Zaokrąglona prędkość 2</t>
  </si>
  <si>
    <t>Zaokrąglona prędkość 3</t>
  </si>
  <si>
    <t>Wartość błędu zaokrąglenia prędkości 1</t>
  </si>
  <si>
    <t>Wartość błędu zaokrąglenia prędkości 2</t>
  </si>
  <si>
    <t>Wartość błędu zaokrąglenia prędkości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</si>
</sst>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NumberFormat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1" xfId="0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25319421845256451"/>
          <c:y val="3.0735348025630889E-2"/>
          <c:w val="0.71803517961688812"/>
          <c:h val="0.89719889180519119"/>
        </c:manualLayout>
      </c:layout>
      <c:scatterChart>
        <c:scatterStyle val="smoothMarker"/>
        <c:ser>
          <c:idx val="0"/>
          <c:order val="0"/>
          <c:tx>
            <c:strRef>
              <c:f>Symulacja!$B$1</c:f>
              <c:strCache>
                <c:ptCount val="1"/>
                <c:pt idx="0">
                  <c:v>Prędkość tłoku 1</c:v>
                </c:pt>
              </c:strCache>
            </c:strRef>
          </c:tx>
          <c:marker>
            <c:symbol val="none"/>
          </c:marker>
          <c:xVal>
            <c:numRef>
              <c:f>Symulacja!$A$2:$A$38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Symulacja!$B$2:$B$38</c:f>
              <c:numCache>
                <c:formatCode>General</c:formatCode>
                <c:ptCount val="37"/>
                <c:pt idx="0">
                  <c:v>0</c:v>
                </c:pt>
                <c:pt idx="1">
                  <c:v>9.8090762508230469</c:v>
                </c:pt>
                <c:pt idx="2">
                  <c:v>19.108770941931201</c:v>
                </c:pt>
                <c:pt idx="3">
                  <c:v>27.43067026517565</c:v>
                </c:pt>
                <c:pt idx="4">
                  <c:v>34.383976606593677</c:v>
                </c:pt>
                <c:pt idx="5">
                  <c:v>39.684020444188548</c:v>
                </c:pt>
                <c:pt idx="6">
                  <c:v>43.169762627906515</c:v>
                </c:pt>
                <c:pt idx="7">
                  <c:v>44.808687472721509</c:v>
                </c:pt>
                <c:pt idx="8">
                  <c:v>44.688937990669992</c:v>
                </c:pt>
                <c:pt idx="9">
                  <c:v>43</c:v>
                </c:pt>
                <c:pt idx="10">
                  <c:v>40.004528768379906</c:v>
                </c:pt>
                <c:pt idx="11">
                  <c:v>36.004877914866618</c:v>
                </c:pt>
                <c:pt idx="12">
                  <c:v>31.308422097555216</c:v>
                </c:pt>
                <c:pt idx="13">
                  <c:v>26.195801664043564</c:v>
                </c:pt>
                <c:pt idx="14">
                  <c:v>20.895757826448708</c:v>
                </c:pt>
                <c:pt idx="15">
                  <c:v>15.569329734824345</c:v>
                </c:pt>
                <c:pt idx="16">
                  <c:v>10.304961384076313</c:v>
                </c:pt>
                <c:pt idx="17">
                  <c:v>5.1246670285329605</c:v>
                </c:pt>
                <c:pt idx="18">
                  <c:v>3.5901387315692603E-15</c:v>
                </c:pt>
                <c:pt idx="19">
                  <c:v>-5.1246670285329667</c:v>
                </c:pt>
                <c:pt idx="20">
                  <c:v>-10.304961384076305</c:v>
                </c:pt>
                <c:pt idx="21">
                  <c:v>-15.569329734824349</c:v>
                </c:pt>
                <c:pt idx="22">
                  <c:v>-20.895757826448698</c:v>
                </c:pt>
                <c:pt idx="23">
                  <c:v>-26.195801664043561</c:v>
                </c:pt>
                <c:pt idx="24">
                  <c:v>-31.308422097555191</c:v>
                </c:pt>
                <c:pt idx="25">
                  <c:v>-36.004877914866618</c:v>
                </c:pt>
                <c:pt idx="26">
                  <c:v>-40.004528768379906</c:v>
                </c:pt>
                <c:pt idx="27">
                  <c:v>-42.999999999999993</c:v>
                </c:pt>
                <c:pt idx="28">
                  <c:v>-44.688937990669992</c:v>
                </c:pt>
                <c:pt idx="29">
                  <c:v>-44.808687472721509</c:v>
                </c:pt>
                <c:pt idx="30">
                  <c:v>-43.169762627906515</c:v>
                </c:pt>
                <c:pt idx="31">
                  <c:v>-39.684020444188548</c:v>
                </c:pt>
                <c:pt idx="32">
                  <c:v>-34.383976606593691</c:v>
                </c:pt>
                <c:pt idx="33">
                  <c:v>-27.430670265175678</c:v>
                </c:pt>
                <c:pt idx="34">
                  <c:v>-19.108770941931198</c:v>
                </c:pt>
                <c:pt idx="35">
                  <c:v>-9.8090762508230487</c:v>
                </c:pt>
                <c:pt idx="36">
                  <c:v>-1.3892275961289744E-14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Symulacja!$C$1</c:f>
              <c:strCache>
                <c:ptCount val="1"/>
                <c:pt idx="0">
                  <c:v>Prędkość tłoku 2</c:v>
                </c:pt>
              </c:strCache>
            </c:strRef>
          </c:tx>
          <c:marker>
            <c:symbol val="none"/>
          </c:marker>
          <c:xVal>
            <c:numRef>
              <c:f>Symulacja!$A$2:$A$38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Symulacja!$C$2:$C$38</c:f>
              <c:numCache>
                <c:formatCode>General</c:formatCode>
                <c:ptCount val="37"/>
                <c:pt idx="0">
                  <c:v>0</c:v>
                </c:pt>
                <c:pt idx="1">
                  <c:v>45.670653982411132</c:v>
                </c:pt>
                <c:pt idx="2">
                  <c:v>86.895784671510668</c:v>
                </c:pt>
                <c:pt idx="3">
                  <c:v>120.56516518068237</c:v>
                </c:pt>
                <c:pt idx="4">
                  <c:v>145.51178749498209</c:v>
                </c:pt>
                <c:pt idx="5">
                  <c:v>162.21919947874883</c:v>
                </c:pt>
                <c:pt idx="6">
                  <c:v>172.0152810983688</c:v>
                </c:pt>
                <c:pt idx="7">
                  <c:v>176.27910029730791</c:v>
                </c:pt>
                <c:pt idx="8">
                  <c:v>175.97510460137116</c:v>
                </c:pt>
                <c:pt idx="9">
                  <c:v>171.5609666368222</c:v>
                </c:pt>
                <c:pt idx="10">
                  <c:v>163.16047825892474</c:v>
                </c:pt>
                <c:pt idx="11">
                  <c:v>150.84517701910161</c:v>
                </c:pt>
                <c:pt idx="12">
                  <c:v>134.87701518995192</c:v>
                </c:pt>
                <c:pt idx="13">
                  <c:v>115.81019105778597</c:v>
                </c:pt>
                <c:pt idx="14">
                  <c:v>94.427488956508128</c:v>
                </c:pt>
                <c:pt idx="15">
                  <c:v>71.567027848418917</c:v>
                </c:pt>
                <c:pt idx="16">
                  <c:v>47.937554016378499</c:v>
                </c:pt>
                <c:pt idx="17">
                  <c:v>24.006931098675921</c:v>
                </c:pt>
                <c:pt idx="18">
                  <c:v>1.6857036948766722E-14</c:v>
                </c:pt>
                <c:pt idx="19">
                  <c:v>-24.006931098675953</c:v>
                </c:pt>
                <c:pt idx="20">
                  <c:v>-47.937554016378463</c:v>
                </c:pt>
                <c:pt idx="21">
                  <c:v>-71.567027848418931</c:v>
                </c:pt>
                <c:pt idx="22">
                  <c:v>-94.427488956508085</c:v>
                </c:pt>
                <c:pt idx="23">
                  <c:v>-115.81019105778597</c:v>
                </c:pt>
                <c:pt idx="24">
                  <c:v>-134.87701518995186</c:v>
                </c:pt>
                <c:pt idx="25">
                  <c:v>-150.84517701910161</c:v>
                </c:pt>
                <c:pt idx="26">
                  <c:v>-163.16047825892474</c:v>
                </c:pt>
                <c:pt idx="27">
                  <c:v>-171.5609666368222</c:v>
                </c:pt>
                <c:pt idx="28">
                  <c:v>-175.97510460137116</c:v>
                </c:pt>
                <c:pt idx="29">
                  <c:v>-176.27910029730791</c:v>
                </c:pt>
                <c:pt idx="30">
                  <c:v>-172.0152810983688</c:v>
                </c:pt>
                <c:pt idx="31">
                  <c:v>-162.21919947874883</c:v>
                </c:pt>
                <c:pt idx="32">
                  <c:v>-145.51178749498214</c:v>
                </c:pt>
                <c:pt idx="33">
                  <c:v>-120.56516518068248</c:v>
                </c:pt>
                <c:pt idx="34">
                  <c:v>-86.895784671510654</c:v>
                </c:pt>
                <c:pt idx="35">
                  <c:v>-45.670653982411146</c:v>
                </c:pt>
                <c:pt idx="36">
                  <c:v>-6.5229403845227747E-14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Symulacja!$D$1</c:f>
              <c:strCache>
                <c:ptCount val="1"/>
                <c:pt idx="0">
                  <c:v>Prędkość tłoku 3</c:v>
                </c:pt>
              </c:strCache>
            </c:strRef>
          </c:tx>
          <c:marker>
            <c:symbol val="none"/>
          </c:marker>
          <c:xVal>
            <c:numRef>
              <c:f>Symulacja!$A$2:$A$38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Symulacja!$D$2:$D$38</c:f>
              <c:numCache>
                <c:formatCode>General</c:formatCode>
                <c:ptCount val="37"/>
                <c:pt idx="0">
                  <c:v>0</c:v>
                </c:pt>
                <c:pt idx="1">
                  <c:v>367.44357963961357</c:v>
                </c:pt>
                <c:pt idx="2">
                  <c:v>426.63178799244668</c:v>
                </c:pt>
                <c:pt idx="3">
                  <c:v>302.94968132787966</c:v>
                </c:pt>
                <c:pt idx="4">
                  <c:v>175.25954022243698</c:v>
                </c:pt>
                <c:pt idx="5">
                  <c:v>89.279924740984384</c:v>
                </c:pt>
                <c:pt idx="6">
                  <c:v>39.902574314796105</c:v>
                </c:pt>
                <c:pt idx="7">
                  <c:v>18.575920864479709</c:v>
                </c:pt>
                <c:pt idx="8">
                  <c:v>20.09453352318792</c:v>
                </c:pt>
                <c:pt idx="9">
                  <c:v>42.179235301446205</c:v>
                </c:pt>
                <c:pt idx="10">
                  <c:v>84.504685297669766</c:v>
                </c:pt>
                <c:pt idx="11">
                  <c:v>147.58353713345267</c:v>
                </c:pt>
                <c:pt idx="12">
                  <c:v>230.60097940237927</c:v>
                </c:pt>
                <c:pt idx="13">
                  <c:v>325.56242241213232</c:v>
                </c:pt>
                <c:pt idx="14">
                  <c:v>408.42979424765298</c:v>
                </c:pt>
                <c:pt idx="15">
                  <c:v>438.66063335692769</c:v>
                </c:pt>
                <c:pt idx="16">
                  <c:v>378.48358423656379</c:v>
                </c:pt>
                <c:pt idx="17">
                  <c:v>220.69316742387494</c:v>
                </c:pt>
                <c:pt idx="18">
                  <c:v>1.6300530108339831E-13</c:v>
                </c:pt>
                <c:pt idx="19">
                  <c:v>-220.69316742387517</c:v>
                </c:pt>
                <c:pt idx="20">
                  <c:v>-378.48358423656362</c:v>
                </c:pt>
                <c:pt idx="21">
                  <c:v>-438.66063335692769</c:v>
                </c:pt>
                <c:pt idx="22">
                  <c:v>-408.42979424765304</c:v>
                </c:pt>
                <c:pt idx="23">
                  <c:v>-325.56242241213232</c:v>
                </c:pt>
                <c:pt idx="24">
                  <c:v>-230.60097940237949</c:v>
                </c:pt>
                <c:pt idx="25">
                  <c:v>-147.58353713345267</c:v>
                </c:pt>
                <c:pt idx="26">
                  <c:v>-84.504685297669766</c:v>
                </c:pt>
                <c:pt idx="27">
                  <c:v>-42.179235301446205</c:v>
                </c:pt>
                <c:pt idx="28">
                  <c:v>-20.09453352318792</c:v>
                </c:pt>
                <c:pt idx="29">
                  <c:v>-18.575920864479709</c:v>
                </c:pt>
                <c:pt idx="30">
                  <c:v>-39.902574314796105</c:v>
                </c:pt>
                <c:pt idx="31">
                  <c:v>-89.279924740984384</c:v>
                </c:pt>
                <c:pt idx="32">
                  <c:v>-175.25954022243667</c:v>
                </c:pt>
                <c:pt idx="33">
                  <c:v>-302.94968132787915</c:v>
                </c:pt>
                <c:pt idx="34">
                  <c:v>-426.63178799244679</c:v>
                </c:pt>
                <c:pt idx="35">
                  <c:v>-367.44357963961357</c:v>
                </c:pt>
                <c:pt idx="36">
                  <c:v>-6.307596433227151E-13</c:v>
                </c:pt>
              </c:numCache>
            </c:numRef>
          </c:yVal>
          <c:smooth val="1"/>
        </c:ser>
        <c:axId val="133792512"/>
        <c:axId val="133794816"/>
      </c:scatterChart>
      <c:valAx>
        <c:axId val="13379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Kąty</a:t>
                </a:r>
                <a:r>
                  <a:rPr lang="en-US" sz="1100" baseline="0"/>
                  <a:t> w stopniach</a:t>
                </a:r>
              </a:p>
            </c:rich>
          </c:tx>
          <c:layout/>
        </c:title>
        <c:numFmt formatCode="General" sourceLinked="1"/>
        <c:tickLblPos val="nextTo"/>
        <c:crossAx val="133794816"/>
        <c:crosses val="autoZero"/>
        <c:crossBetween val="midCat"/>
      </c:valAx>
      <c:valAx>
        <c:axId val="1337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Prędkości tłoków w metrach na sekundę</a:t>
                </a:r>
                <a:endParaRPr lang="pl-PL" sz="1200"/>
              </a:p>
            </c:rich>
          </c:tx>
          <c:layout/>
        </c:title>
        <c:numFmt formatCode="General" sourceLinked="1"/>
        <c:tickLblPos val="nextTo"/>
        <c:crossAx val="133792512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clustered"/>
        <c:ser>
          <c:idx val="0"/>
          <c:order val="0"/>
          <c:tx>
            <c:strRef>
              <c:f>Symulacja!$K$1</c:f>
              <c:strCache>
                <c:ptCount val="1"/>
                <c:pt idx="0">
                  <c:v>Wartość błędu zaokrąglenia prędkości 1</c:v>
                </c:pt>
              </c:strCache>
            </c:strRef>
          </c:tx>
          <c:val>
            <c:numRef>
              <c:f>Symulacja!$K$2:$K$38</c:f>
              <c:numCache>
                <c:formatCode>General</c:formatCode>
                <c:ptCount val="37"/>
                <c:pt idx="0">
                  <c:v>0</c:v>
                </c:pt>
                <c:pt idx="1">
                  <c:v>9.0762508230461947E-3</c:v>
                </c:pt>
                <c:pt idx="2">
                  <c:v>8.7709419311998715E-3</c:v>
                </c:pt>
                <c:pt idx="3">
                  <c:v>3.0670265175650968E-2</c:v>
                </c:pt>
                <c:pt idx="4">
                  <c:v>1.6023393406321418E-2</c:v>
                </c:pt>
                <c:pt idx="5">
                  <c:v>1.597955581145527E-2</c:v>
                </c:pt>
                <c:pt idx="6">
                  <c:v>3.0237372093488091E-2</c:v>
                </c:pt>
                <c:pt idx="7">
                  <c:v>8.6874727215118241E-3</c:v>
                </c:pt>
                <c:pt idx="8">
                  <c:v>1.1062009330011335E-2</c:v>
                </c:pt>
                <c:pt idx="9">
                  <c:v>0</c:v>
                </c:pt>
                <c:pt idx="10">
                  <c:v>4.5287683799060119E-3</c:v>
                </c:pt>
                <c:pt idx="11">
                  <c:v>4.8779148666184824E-3</c:v>
                </c:pt>
                <c:pt idx="12">
                  <c:v>8.4220975552149469E-3</c:v>
                </c:pt>
                <c:pt idx="13">
                  <c:v>4.1983359564348177E-3</c:v>
                </c:pt>
                <c:pt idx="14">
                  <c:v>4.2421735512903069E-3</c:v>
                </c:pt>
                <c:pt idx="15">
                  <c:v>3.0670265175654521E-2</c:v>
                </c:pt>
                <c:pt idx="16">
                  <c:v>4.9613840763118588E-3</c:v>
                </c:pt>
                <c:pt idx="17">
                  <c:v>2.4667028532960877E-2</c:v>
                </c:pt>
                <c:pt idx="18">
                  <c:v>3.5901387315692603E-15</c:v>
                </c:pt>
                <c:pt idx="19">
                  <c:v>2.4667028532967095E-2</c:v>
                </c:pt>
                <c:pt idx="20">
                  <c:v>4.9613840763047534E-3</c:v>
                </c:pt>
                <c:pt idx="21">
                  <c:v>3.0670265175650968E-2</c:v>
                </c:pt>
                <c:pt idx="22">
                  <c:v>4.2421735513009651E-3</c:v>
                </c:pt>
                <c:pt idx="23">
                  <c:v>4.1983359564383704E-3</c:v>
                </c:pt>
                <c:pt idx="24">
                  <c:v>8.4220975551900779E-3</c:v>
                </c:pt>
                <c:pt idx="25">
                  <c:v>4.8779148666184824E-3</c:v>
                </c:pt>
                <c:pt idx="26">
                  <c:v>4.5287683799060119E-3</c:v>
                </c:pt>
                <c:pt idx="27">
                  <c:v>7.1054273576010019E-15</c:v>
                </c:pt>
                <c:pt idx="28">
                  <c:v>1.1062009330011335E-2</c:v>
                </c:pt>
                <c:pt idx="29">
                  <c:v>8.6874727215118241E-3</c:v>
                </c:pt>
                <c:pt idx="30">
                  <c:v>3.0237372093488091E-2</c:v>
                </c:pt>
                <c:pt idx="31">
                  <c:v>1.597955581145527E-2</c:v>
                </c:pt>
                <c:pt idx="32">
                  <c:v>1.6023393406307207E-2</c:v>
                </c:pt>
                <c:pt idx="33">
                  <c:v>3.067026517567939E-2</c:v>
                </c:pt>
                <c:pt idx="34">
                  <c:v>8.7709419311963188E-3</c:v>
                </c:pt>
                <c:pt idx="35">
                  <c:v>9.076250823047971E-3</c:v>
                </c:pt>
                <c:pt idx="36">
                  <c:v>1.3892275961289744E-14</c:v>
                </c:pt>
              </c:numCache>
            </c:numRef>
          </c:val>
        </c:ser>
        <c:ser>
          <c:idx val="1"/>
          <c:order val="1"/>
          <c:tx>
            <c:strRef>
              <c:f>Symulacja!$L$1</c:f>
              <c:strCache>
                <c:ptCount val="1"/>
                <c:pt idx="0">
                  <c:v>Wartość błędu zaokrąglenia prędkości 2</c:v>
                </c:pt>
              </c:strCache>
            </c:strRef>
          </c:tx>
          <c:val>
            <c:numRef>
              <c:f>Symulacja!$L$2:$L$38</c:f>
              <c:numCache>
                <c:formatCode>General</c:formatCode>
                <c:ptCount val="37"/>
                <c:pt idx="0">
                  <c:v>0</c:v>
                </c:pt>
                <c:pt idx="1">
                  <c:v>2.9346017588871121E-2</c:v>
                </c:pt>
                <c:pt idx="2">
                  <c:v>4.2153284893373666E-3</c:v>
                </c:pt>
                <c:pt idx="3">
                  <c:v>3.4834819317623555E-2</c:v>
                </c:pt>
                <c:pt idx="4">
                  <c:v>1.178749498208731E-2</c:v>
                </c:pt>
                <c:pt idx="5">
                  <c:v>1.9199478748845422E-2</c:v>
                </c:pt>
                <c:pt idx="6">
                  <c:v>1.5281098368802759E-2</c:v>
                </c:pt>
                <c:pt idx="7">
                  <c:v>2.0899702692105393E-2</c:v>
                </c:pt>
                <c:pt idx="8">
                  <c:v>2.4895398628842713E-2</c:v>
                </c:pt>
                <c:pt idx="9">
                  <c:v>3.903336317779349E-2</c:v>
                </c:pt>
                <c:pt idx="10">
                  <c:v>3.9521741075247974E-2</c:v>
                </c:pt>
                <c:pt idx="11">
                  <c:v>4.517701910160099E-2</c:v>
                </c:pt>
                <c:pt idx="12">
                  <c:v>2.2984810048086501E-2</c:v>
                </c:pt>
                <c:pt idx="13">
                  <c:v>1.0191057785974067E-2</c:v>
                </c:pt>
                <c:pt idx="14">
                  <c:v>2.7488956508122442E-2</c:v>
                </c:pt>
                <c:pt idx="15">
                  <c:v>3.2972151581077469E-2</c:v>
                </c:pt>
                <c:pt idx="16">
                  <c:v>3.7554016378500421E-2</c:v>
                </c:pt>
                <c:pt idx="17">
                  <c:v>6.9310986759205662E-3</c:v>
                </c:pt>
                <c:pt idx="18">
                  <c:v>1.6857036948766722E-14</c:v>
                </c:pt>
                <c:pt idx="19">
                  <c:v>6.9310986759525406E-3</c:v>
                </c:pt>
                <c:pt idx="20">
                  <c:v>3.7554016378464894E-2</c:v>
                </c:pt>
                <c:pt idx="21">
                  <c:v>3.2972151581063258E-2</c:v>
                </c:pt>
                <c:pt idx="22">
                  <c:v>2.7488956508079809E-2</c:v>
                </c:pt>
                <c:pt idx="23">
                  <c:v>1.0191057785974067E-2</c:v>
                </c:pt>
                <c:pt idx="24">
                  <c:v>2.2984810048143345E-2</c:v>
                </c:pt>
                <c:pt idx="25">
                  <c:v>4.517701910160099E-2</c:v>
                </c:pt>
                <c:pt idx="26">
                  <c:v>3.9521741075247974E-2</c:v>
                </c:pt>
                <c:pt idx="27">
                  <c:v>3.903336317779349E-2</c:v>
                </c:pt>
                <c:pt idx="28">
                  <c:v>2.4895398628842713E-2</c:v>
                </c:pt>
                <c:pt idx="29">
                  <c:v>2.0899702692105393E-2</c:v>
                </c:pt>
                <c:pt idx="30">
                  <c:v>1.5281098368802759E-2</c:v>
                </c:pt>
                <c:pt idx="31">
                  <c:v>1.9199478748845422E-2</c:v>
                </c:pt>
                <c:pt idx="32">
                  <c:v>1.1787494982144153E-2</c:v>
                </c:pt>
                <c:pt idx="33">
                  <c:v>3.4834819317509869E-2</c:v>
                </c:pt>
                <c:pt idx="34">
                  <c:v>4.2153284893515774E-3</c:v>
                </c:pt>
                <c:pt idx="35">
                  <c:v>2.934601758885691E-2</c:v>
                </c:pt>
                <c:pt idx="36">
                  <c:v>6.5229403845227747E-14</c:v>
                </c:pt>
              </c:numCache>
            </c:numRef>
          </c:val>
        </c:ser>
        <c:ser>
          <c:idx val="2"/>
          <c:order val="2"/>
          <c:tx>
            <c:strRef>
              <c:f>Symulacja!$M$1</c:f>
              <c:strCache>
                <c:ptCount val="1"/>
                <c:pt idx="0">
                  <c:v>Wartość błędu zaokrąglenia prędkości 3</c:v>
                </c:pt>
              </c:strCache>
            </c:strRef>
          </c:tx>
          <c:val>
            <c:numRef>
              <c:f>Symulacja!$M$2:$M$38</c:f>
              <c:numCache>
                <c:formatCode>General</c:formatCode>
                <c:ptCount val="37"/>
                <c:pt idx="0">
                  <c:v>0</c:v>
                </c:pt>
                <c:pt idx="1">
                  <c:v>4.357963961359701E-2</c:v>
                </c:pt>
                <c:pt idx="2">
                  <c:v>3.1787992446652424E-2</c:v>
                </c:pt>
                <c:pt idx="3">
                  <c:v>4.9681327879682158E-2</c:v>
                </c:pt>
                <c:pt idx="4">
                  <c:v>4.045977756302932E-2</c:v>
                </c:pt>
                <c:pt idx="5">
                  <c:v>2.0075259015612801E-2</c:v>
                </c:pt>
                <c:pt idx="6">
                  <c:v>2.5743147961065915E-3</c:v>
                </c:pt>
                <c:pt idx="7">
                  <c:v>2.4079135520292283E-2</c:v>
                </c:pt>
                <c:pt idx="8">
                  <c:v>5.4664768120815665E-3</c:v>
                </c:pt>
                <c:pt idx="9">
                  <c:v>2.07646985537977E-2</c:v>
                </c:pt>
                <c:pt idx="10">
                  <c:v>4.6852976697664417E-3</c:v>
                </c:pt>
                <c:pt idx="11">
                  <c:v>1.6462866547328758E-2</c:v>
                </c:pt>
                <c:pt idx="12">
                  <c:v>9.7940237927218732E-4</c:v>
                </c:pt>
                <c:pt idx="13">
                  <c:v>3.7577587867701823E-2</c:v>
                </c:pt>
                <c:pt idx="14">
                  <c:v>2.9794247653001094E-2</c:v>
                </c:pt>
                <c:pt idx="15">
                  <c:v>3.9366643072298757E-2</c:v>
                </c:pt>
                <c:pt idx="16">
                  <c:v>1.6415763436214093E-2</c:v>
                </c:pt>
                <c:pt idx="17">
                  <c:v>6.8325761250491723E-3</c:v>
                </c:pt>
                <c:pt idx="18">
                  <c:v>1.6300530108339831E-13</c:v>
                </c:pt>
                <c:pt idx="19">
                  <c:v>6.8325761248217987E-3</c:v>
                </c:pt>
                <c:pt idx="20">
                  <c:v>1.6415763436384623E-2</c:v>
                </c:pt>
                <c:pt idx="21">
                  <c:v>3.9366643072298757E-2</c:v>
                </c:pt>
                <c:pt idx="22">
                  <c:v>2.9794247653057937E-2</c:v>
                </c:pt>
                <c:pt idx="23">
                  <c:v>3.7577587867701823E-2</c:v>
                </c:pt>
                <c:pt idx="24">
                  <c:v>9.7940237949956099E-4</c:v>
                </c:pt>
                <c:pt idx="25">
                  <c:v>1.6462866547328758E-2</c:v>
                </c:pt>
                <c:pt idx="26">
                  <c:v>4.6852976697664417E-3</c:v>
                </c:pt>
                <c:pt idx="27">
                  <c:v>2.07646985537977E-2</c:v>
                </c:pt>
                <c:pt idx="28">
                  <c:v>5.4664768120815665E-3</c:v>
                </c:pt>
                <c:pt idx="29">
                  <c:v>2.4079135520292283E-2</c:v>
                </c:pt>
                <c:pt idx="30">
                  <c:v>2.5743147961065915E-3</c:v>
                </c:pt>
                <c:pt idx="31">
                  <c:v>2.0075259015612801E-2</c:v>
                </c:pt>
                <c:pt idx="32">
                  <c:v>4.0459777563341959E-2</c:v>
                </c:pt>
                <c:pt idx="33">
                  <c:v>4.9681327879170567E-2</c:v>
                </c:pt>
                <c:pt idx="34">
                  <c:v>3.1787992446766111E-2</c:v>
                </c:pt>
                <c:pt idx="35">
                  <c:v>4.357963961359701E-2</c:v>
                </c:pt>
                <c:pt idx="36">
                  <c:v>6.307596433227151E-13</c:v>
                </c:pt>
              </c:numCache>
            </c:numRef>
          </c:val>
        </c:ser>
        <c:axId val="134230400"/>
        <c:axId val="134231936"/>
      </c:barChart>
      <c:catAx>
        <c:axId val="134230400"/>
        <c:scaling>
          <c:orientation val="minMax"/>
        </c:scaling>
        <c:axPos val="l"/>
        <c:tickLblPos val="nextTo"/>
        <c:crossAx val="134231936"/>
        <c:crosses val="autoZero"/>
        <c:auto val="1"/>
        <c:lblAlgn val="ctr"/>
        <c:lblOffset val="100"/>
      </c:catAx>
      <c:valAx>
        <c:axId val="134231936"/>
        <c:scaling>
          <c:orientation val="minMax"/>
        </c:scaling>
        <c:axPos val="b"/>
        <c:majorGridlines/>
        <c:numFmt formatCode="General" sourceLinked="1"/>
        <c:tickLblPos val="nextTo"/>
        <c:crossAx val="13423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26</xdr:row>
      <xdr:rowOff>19049</xdr:rowOff>
    </xdr:from>
    <xdr:to>
      <xdr:col>28</xdr:col>
      <xdr:colOff>133350</xdr:colOff>
      <xdr:row>42</xdr:row>
      <xdr:rowOff>361950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638174</xdr:rowOff>
    </xdr:from>
    <xdr:to>
      <xdr:col>26</xdr:col>
      <xdr:colOff>600075</xdr:colOff>
      <xdr:row>25</xdr:row>
      <xdr:rowOff>57149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abSelected="1" topLeftCell="A22" workbookViewId="0">
      <selection activeCell="K40" sqref="K40"/>
    </sheetView>
  </sheetViews>
  <sheetFormatPr defaultRowHeight="15"/>
  <cols>
    <col min="2" max="2" width="36" customWidth="1"/>
    <col min="3" max="3" width="30.7109375" customWidth="1"/>
    <col min="4" max="4" width="34.140625" customWidth="1"/>
    <col min="5" max="5" width="16.140625" customWidth="1"/>
    <col min="6" max="6" width="15.140625" customWidth="1"/>
    <col min="7" max="7" width="17.5703125" customWidth="1"/>
  </cols>
  <sheetData>
    <row r="1" spans="1:13" ht="90">
      <c r="A1" s="1" t="s">
        <v>3</v>
      </c>
      <c r="B1" s="1" t="s">
        <v>0</v>
      </c>
      <c r="C1" s="1" t="s">
        <v>2</v>
      </c>
      <c r="D1" s="1" t="s">
        <v>1</v>
      </c>
      <c r="E1" s="9" t="s">
        <v>8</v>
      </c>
      <c r="F1" s="9" t="s">
        <v>9</v>
      </c>
      <c r="G1" s="2" t="s">
        <v>10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</row>
    <row r="2" spans="1:13">
      <c r="A2" s="1">
        <v>0</v>
      </c>
      <c r="B2" s="1">
        <f>B$41*B$39*(SIN(RADIANS(A2))+(((B$41/B$40)*SIN(RADIANS(2*A2)))/2))</f>
        <v>0</v>
      </c>
      <c r="C2" s="1">
        <f t="shared" ref="C2:D2" si="0">C$41*C$39*(SIN(RADIANS(B2))+(((C$41/C$40)*SIN(RADIANS(2*B2)))/2))</f>
        <v>0</v>
      </c>
      <c r="D2" s="1">
        <f t="shared" si="0"/>
        <v>0</v>
      </c>
      <c r="E2" s="1">
        <f>ABS(B2)</f>
        <v>0</v>
      </c>
      <c r="F2" s="1">
        <f t="shared" ref="F2:G17" si="1">ABS(C2)</f>
        <v>0</v>
      </c>
      <c r="G2" s="1">
        <f t="shared" si="1"/>
        <v>0</v>
      </c>
      <c r="H2" s="4">
        <f>ROUND(B2,1)</f>
        <v>0</v>
      </c>
      <c r="I2" s="4">
        <f t="shared" ref="I2:J17" si="2">ROUND(C2,1)</f>
        <v>0</v>
      </c>
      <c r="J2" s="4">
        <f t="shared" si="2"/>
        <v>0</v>
      </c>
      <c r="K2" s="4">
        <f>ABS(B2-H2)</f>
        <v>0</v>
      </c>
      <c r="L2" s="4">
        <f t="shared" ref="L2:M17" si="3">ABS(C2-I2)</f>
        <v>0</v>
      </c>
      <c r="M2" s="4">
        <f t="shared" si="3"/>
        <v>0</v>
      </c>
    </row>
    <row r="3" spans="1:13">
      <c r="A3" s="1">
        <v>10</v>
      </c>
      <c r="B3" s="1">
        <f t="shared" ref="B3:D38" si="4">B$41*B$39*(SIN(RADIANS(A3))+(((B$41/B$40)*SIN(RADIANS(2*A3)))/2))</f>
        <v>9.8090762508230469</v>
      </c>
      <c r="C3" s="1">
        <f t="shared" si="4"/>
        <v>45.670653982411132</v>
      </c>
      <c r="D3" s="1">
        <f t="shared" si="4"/>
        <v>367.44357963961357</v>
      </c>
      <c r="E3" s="1">
        <f t="shared" ref="E3:E38" si="5">ABS(B3)</f>
        <v>9.8090762508230469</v>
      </c>
      <c r="F3" s="1">
        <f t="shared" si="1"/>
        <v>45.670653982411132</v>
      </c>
      <c r="G3" s="1">
        <f t="shared" si="1"/>
        <v>367.44357963961357</v>
      </c>
      <c r="H3" s="4">
        <f t="shared" ref="H3:H38" si="6">ROUND(B3,1)</f>
        <v>9.8000000000000007</v>
      </c>
      <c r="I3" s="4">
        <f t="shared" si="2"/>
        <v>45.7</v>
      </c>
      <c r="J3" s="4">
        <f t="shared" si="2"/>
        <v>367.4</v>
      </c>
      <c r="K3" s="4">
        <f t="shared" ref="K3:K38" si="7">ABS(B3-H3)</f>
        <v>9.0762508230461947E-3</v>
      </c>
      <c r="L3" s="4">
        <f t="shared" si="3"/>
        <v>2.9346017588871121E-2</v>
      </c>
      <c r="M3" s="4">
        <f t="shared" si="3"/>
        <v>4.357963961359701E-2</v>
      </c>
    </row>
    <row r="4" spans="1:13">
      <c r="A4" s="1">
        <v>20</v>
      </c>
      <c r="B4" s="1">
        <f t="shared" si="4"/>
        <v>19.108770941931201</v>
      </c>
      <c r="C4" s="1">
        <f t="shared" si="4"/>
        <v>86.895784671510668</v>
      </c>
      <c r="D4" s="1">
        <f t="shared" si="4"/>
        <v>426.63178799244668</v>
      </c>
      <c r="E4" s="1">
        <f t="shared" si="5"/>
        <v>19.108770941931201</v>
      </c>
      <c r="F4" s="1">
        <f t="shared" si="1"/>
        <v>86.895784671510668</v>
      </c>
      <c r="G4" s="1">
        <f t="shared" si="1"/>
        <v>426.63178799244668</v>
      </c>
      <c r="H4" s="4">
        <f t="shared" si="6"/>
        <v>19.100000000000001</v>
      </c>
      <c r="I4" s="4">
        <f t="shared" si="2"/>
        <v>86.9</v>
      </c>
      <c r="J4" s="4">
        <f t="shared" si="2"/>
        <v>426.6</v>
      </c>
      <c r="K4" s="4">
        <f t="shared" si="7"/>
        <v>8.7709419311998715E-3</v>
      </c>
      <c r="L4" s="4">
        <f t="shared" si="3"/>
        <v>4.2153284893373666E-3</v>
      </c>
      <c r="M4" s="4">
        <f t="shared" si="3"/>
        <v>3.1787992446652424E-2</v>
      </c>
    </row>
    <row r="5" spans="1:13">
      <c r="A5" s="1">
        <v>30</v>
      </c>
      <c r="B5" s="1">
        <f t="shared" si="4"/>
        <v>27.43067026517565</v>
      </c>
      <c r="C5" s="1">
        <f t="shared" si="4"/>
        <v>120.56516518068237</v>
      </c>
      <c r="D5" s="1">
        <f t="shared" si="4"/>
        <v>302.94968132787966</v>
      </c>
      <c r="E5" s="1">
        <f t="shared" si="5"/>
        <v>27.43067026517565</v>
      </c>
      <c r="F5" s="1">
        <f t="shared" si="1"/>
        <v>120.56516518068237</v>
      </c>
      <c r="G5" s="1">
        <f t="shared" si="1"/>
        <v>302.94968132787966</v>
      </c>
      <c r="H5" s="4">
        <f t="shared" si="6"/>
        <v>27.4</v>
      </c>
      <c r="I5" s="4">
        <f t="shared" si="2"/>
        <v>120.6</v>
      </c>
      <c r="J5" s="4">
        <f t="shared" si="2"/>
        <v>302.89999999999998</v>
      </c>
      <c r="K5" s="4">
        <f t="shared" si="7"/>
        <v>3.0670265175650968E-2</v>
      </c>
      <c r="L5" s="4">
        <f t="shared" si="3"/>
        <v>3.4834819317623555E-2</v>
      </c>
      <c r="M5" s="4">
        <f t="shared" si="3"/>
        <v>4.9681327879682158E-2</v>
      </c>
    </row>
    <row r="6" spans="1:13">
      <c r="A6" s="1">
        <v>40</v>
      </c>
      <c r="B6" s="1">
        <f t="shared" si="4"/>
        <v>34.383976606593677</v>
      </c>
      <c r="C6" s="1">
        <f t="shared" si="4"/>
        <v>145.51178749498209</v>
      </c>
      <c r="D6" s="1">
        <f t="shared" si="4"/>
        <v>175.25954022243698</v>
      </c>
      <c r="E6" s="1">
        <f t="shared" si="5"/>
        <v>34.383976606593677</v>
      </c>
      <c r="F6" s="1">
        <f t="shared" si="1"/>
        <v>145.51178749498209</v>
      </c>
      <c r="G6" s="1">
        <f t="shared" si="1"/>
        <v>175.25954022243698</v>
      </c>
      <c r="H6" s="4">
        <f t="shared" si="6"/>
        <v>34.4</v>
      </c>
      <c r="I6" s="4">
        <f t="shared" si="2"/>
        <v>145.5</v>
      </c>
      <c r="J6" s="4">
        <f t="shared" si="2"/>
        <v>175.3</v>
      </c>
      <c r="K6" s="4">
        <f t="shared" si="7"/>
        <v>1.6023393406321418E-2</v>
      </c>
      <c r="L6" s="4">
        <f t="shared" si="3"/>
        <v>1.178749498208731E-2</v>
      </c>
      <c r="M6" s="4">
        <f t="shared" si="3"/>
        <v>4.045977756302932E-2</v>
      </c>
    </row>
    <row r="7" spans="1:13">
      <c r="A7" s="1">
        <v>50</v>
      </c>
      <c r="B7" s="1">
        <f t="shared" si="4"/>
        <v>39.684020444188548</v>
      </c>
      <c r="C7" s="1">
        <f t="shared" si="4"/>
        <v>162.21919947874883</v>
      </c>
      <c r="D7" s="1">
        <f t="shared" si="4"/>
        <v>89.279924740984384</v>
      </c>
      <c r="E7" s="1">
        <f t="shared" si="5"/>
        <v>39.684020444188548</v>
      </c>
      <c r="F7" s="1">
        <f t="shared" si="1"/>
        <v>162.21919947874883</v>
      </c>
      <c r="G7" s="1">
        <f t="shared" si="1"/>
        <v>89.279924740984384</v>
      </c>
      <c r="H7" s="4">
        <f t="shared" si="6"/>
        <v>39.700000000000003</v>
      </c>
      <c r="I7" s="4">
        <f t="shared" si="2"/>
        <v>162.19999999999999</v>
      </c>
      <c r="J7" s="4">
        <f t="shared" si="2"/>
        <v>89.3</v>
      </c>
      <c r="K7" s="4">
        <f t="shared" si="7"/>
        <v>1.597955581145527E-2</v>
      </c>
      <c r="L7" s="4">
        <f t="shared" si="3"/>
        <v>1.9199478748845422E-2</v>
      </c>
      <c r="M7" s="4">
        <f t="shared" si="3"/>
        <v>2.0075259015612801E-2</v>
      </c>
    </row>
    <row r="8" spans="1:13">
      <c r="A8" s="1">
        <v>60</v>
      </c>
      <c r="B8" s="1">
        <f t="shared" si="4"/>
        <v>43.169762627906515</v>
      </c>
      <c r="C8" s="1">
        <f t="shared" si="4"/>
        <v>172.0152810983688</v>
      </c>
      <c r="D8" s="1">
        <f t="shared" si="4"/>
        <v>39.902574314796105</v>
      </c>
      <c r="E8" s="1">
        <f t="shared" si="5"/>
        <v>43.169762627906515</v>
      </c>
      <c r="F8" s="1">
        <f t="shared" si="1"/>
        <v>172.0152810983688</v>
      </c>
      <c r="G8" s="1">
        <f t="shared" si="1"/>
        <v>39.902574314796105</v>
      </c>
      <c r="H8" s="4">
        <f t="shared" si="6"/>
        <v>43.2</v>
      </c>
      <c r="I8" s="4">
        <f t="shared" si="2"/>
        <v>172</v>
      </c>
      <c r="J8" s="4">
        <f t="shared" si="2"/>
        <v>39.9</v>
      </c>
      <c r="K8" s="4">
        <f t="shared" si="7"/>
        <v>3.0237372093488091E-2</v>
      </c>
      <c r="L8" s="4">
        <f t="shared" si="3"/>
        <v>1.5281098368802759E-2</v>
      </c>
      <c r="M8" s="4">
        <f t="shared" si="3"/>
        <v>2.5743147961065915E-3</v>
      </c>
    </row>
    <row r="9" spans="1:13">
      <c r="A9" s="1">
        <v>70</v>
      </c>
      <c r="B9" s="1">
        <f t="shared" si="4"/>
        <v>44.808687472721509</v>
      </c>
      <c r="C9" s="1">
        <f t="shared" si="4"/>
        <v>176.27910029730791</v>
      </c>
      <c r="D9" s="1">
        <f t="shared" si="4"/>
        <v>18.575920864479709</v>
      </c>
      <c r="E9" s="1">
        <f t="shared" si="5"/>
        <v>44.808687472721509</v>
      </c>
      <c r="F9" s="1">
        <f t="shared" si="1"/>
        <v>176.27910029730791</v>
      </c>
      <c r="G9" s="1">
        <f t="shared" si="1"/>
        <v>18.575920864479709</v>
      </c>
      <c r="H9" s="4">
        <f t="shared" si="6"/>
        <v>44.8</v>
      </c>
      <c r="I9" s="4">
        <f t="shared" si="2"/>
        <v>176.3</v>
      </c>
      <c r="J9" s="4">
        <f t="shared" si="2"/>
        <v>18.600000000000001</v>
      </c>
      <c r="K9" s="4">
        <f t="shared" si="7"/>
        <v>8.6874727215118241E-3</v>
      </c>
      <c r="L9" s="4">
        <f t="shared" si="3"/>
        <v>2.0899702692105393E-2</v>
      </c>
      <c r="M9" s="4">
        <f t="shared" si="3"/>
        <v>2.4079135520292283E-2</v>
      </c>
    </row>
    <row r="10" spans="1:13">
      <c r="A10" s="1">
        <v>80</v>
      </c>
      <c r="B10" s="1">
        <f t="shared" si="4"/>
        <v>44.688937990669992</v>
      </c>
      <c r="C10" s="1">
        <f t="shared" si="4"/>
        <v>175.97510460137116</v>
      </c>
      <c r="D10" s="1">
        <f t="shared" si="4"/>
        <v>20.09453352318792</v>
      </c>
      <c r="E10" s="1">
        <f t="shared" si="5"/>
        <v>44.688937990669992</v>
      </c>
      <c r="F10" s="1">
        <f t="shared" si="1"/>
        <v>175.97510460137116</v>
      </c>
      <c r="G10" s="1">
        <f t="shared" si="1"/>
        <v>20.09453352318792</v>
      </c>
      <c r="H10" s="4">
        <f t="shared" si="6"/>
        <v>44.7</v>
      </c>
      <c r="I10" s="4">
        <f t="shared" si="2"/>
        <v>176</v>
      </c>
      <c r="J10" s="4">
        <f t="shared" si="2"/>
        <v>20.100000000000001</v>
      </c>
      <c r="K10" s="4">
        <f t="shared" si="7"/>
        <v>1.1062009330011335E-2</v>
      </c>
      <c r="L10" s="4">
        <f t="shared" si="3"/>
        <v>2.4895398628842713E-2</v>
      </c>
      <c r="M10" s="4">
        <f t="shared" si="3"/>
        <v>5.4664768120815665E-3</v>
      </c>
    </row>
    <row r="11" spans="1:13">
      <c r="A11" s="1">
        <v>90</v>
      </c>
      <c r="B11" s="1">
        <f t="shared" si="4"/>
        <v>43</v>
      </c>
      <c r="C11" s="1">
        <f t="shared" si="4"/>
        <v>171.5609666368222</v>
      </c>
      <c r="D11" s="1">
        <f t="shared" si="4"/>
        <v>42.179235301446205</v>
      </c>
      <c r="E11" s="1">
        <f t="shared" si="5"/>
        <v>43</v>
      </c>
      <c r="F11" s="1">
        <f t="shared" si="1"/>
        <v>171.5609666368222</v>
      </c>
      <c r="G11" s="1">
        <f t="shared" si="1"/>
        <v>42.179235301446205</v>
      </c>
      <c r="H11" s="4">
        <f t="shared" si="6"/>
        <v>43</v>
      </c>
      <c r="I11" s="4">
        <f t="shared" si="2"/>
        <v>171.6</v>
      </c>
      <c r="J11" s="4">
        <f t="shared" si="2"/>
        <v>42.2</v>
      </c>
      <c r="K11" s="4">
        <f t="shared" si="7"/>
        <v>0</v>
      </c>
      <c r="L11" s="4">
        <f t="shared" si="3"/>
        <v>3.903336317779349E-2</v>
      </c>
      <c r="M11" s="4">
        <f t="shared" si="3"/>
        <v>2.07646985537977E-2</v>
      </c>
    </row>
    <row r="12" spans="1:13">
      <c r="A12" s="1">
        <v>100</v>
      </c>
      <c r="B12" s="1">
        <f t="shared" si="4"/>
        <v>40.004528768379906</v>
      </c>
      <c r="C12" s="1">
        <f t="shared" si="4"/>
        <v>163.16047825892474</v>
      </c>
      <c r="D12" s="1">
        <f t="shared" si="4"/>
        <v>84.504685297669766</v>
      </c>
      <c r="E12" s="1">
        <f t="shared" si="5"/>
        <v>40.004528768379906</v>
      </c>
      <c r="F12" s="1">
        <f t="shared" si="1"/>
        <v>163.16047825892474</v>
      </c>
      <c r="G12" s="1">
        <f t="shared" si="1"/>
        <v>84.504685297669766</v>
      </c>
      <c r="H12" s="4">
        <f t="shared" si="6"/>
        <v>40</v>
      </c>
      <c r="I12" s="4">
        <f t="shared" si="2"/>
        <v>163.19999999999999</v>
      </c>
      <c r="J12" s="4">
        <f t="shared" si="2"/>
        <v>84.5</v>
      </c>
      <c r="K12" s="4">
        <f t="shared" si="7"/>
        <v>4.5287683799060119E-3</v>
      </c>
      <c r="L12" s="4">
        <f t="shared" si="3"/>
        <v>3.9521741075247974E-2</v>
      </c>
      <c r="M12" s="4">
        <f t="shared" si="3"/>
        <v>4.6852976697664417E-3</v>
      </c>
    </row>
    <row r="13" spans="1:13">
      <c r="A13" s="1">
        <v>110</v>
      </c>
      <c r="B13" s="1">
        <f t="shared" si="4"/>
        <v>36.004877914866618</v>
      </c>
      <c r="C13" s="1">
        <f t="shared" si="4"/>
        <v>150.84517701910161</v>
      </c>
      <c r="D13" s="1">
        <f t="shared" si="4"/>
        <v>147.58353713345267</v>
      </c>
      <c r="E13" s="1">
        <f t="shared" si="5"/>
        <v>36.004877914866618</v>
      </c>
      <c r="F13" s="1">
        <f t="shared" si="1"/>
        <v>150.84517701910161</v>
      </c>
      <c r="G13" s="1">
        <f t="shared" si="1"/>
        <v>147.58353713345267</v>
      </c>
      <c r="H13" s="4">
        <f t="shared" si="6"/>
        <v>36</v>
      </c>
      <c r="I13" s="4">
        <f t="shared" si="2"/>
        <v>150.80000000000001</v>
      </c>
      <c r="J13" s="4">
        <f t="shared" si="2"/>
        <v>147.6</v>
      </c>
      <c r="K13" s="4">
        <f t="shared" si="7"/>
        <v>4.8779148666184824E-3</v>
      </c>
      <c r="L13" s="4">
        <f t="shared" si="3"/>
        <v>4.517701910160099E-2</v>
      </c>
      <c r="M13" s="4">
        <f t="shared" si="3"/>
        <v>1.6462866547328758E-2</v>
      </c>
    </row>
    <row r="14" spans="1:13">
      <c r="A14" s="1">
        <v>120</v>
      </c>
      <c r="B14" s="1">
        <f t="shared" si="4"/>
        <v>31.308422097555216</v>
      </c>
      <c r="C14" s="1">
        <f t="shared" si="4"/>
        <v>134.87701518995192</v>
      </c>
      <c r="D14" s="1">
        <f t="shared" si="4"/>
        <v>230.60097940237927</v>
      </c>
      <c r="E14" s="1">
        <f t="shared" si="5"/>
        <v>31.308422097555216</v>
      </c>
      <c r="F14" s="1">
        <f t="shared" si="1"/>
        <v>134.87701518995192</v>
      </c>
      <c r="G14" s="1">
        <f t="shared" si="1"/>
        <v>230.60097940237927</v>
      </c>
      <c r="H14" s="4">
        <f t="shared" si="6"/>
        <v>31.3</v>
      </c>
      <c r="I14" s="4">
        <f t="shared" si="2"/>
        <v>134.9</v>
      </c>
      <c r="J14" s="4">
        <f t="shared" si="2"/>
        <v>230.6</v>
      </c>
      <c r="K14" s="4">
        <f t="shared" si="7"/>
        <v>8.4220975552149469E-3</v>
      </c>
      <c r="L14" s="4">
        <f t="shared" si="3"/>
        <v>2.2984810048086501E-2</v>
      </c>
      <c r="M14" s="4">
        <f t="shared" si="3"/>
        <v>9.7940237927218732E-4</v>
      </c>
    </row>
    <row r="15" spans="1:13">
      <c r="A15" s="1">
        <v>130</v>
      </c>
      <c r="B15" s="1">
        <f t="shared" si="4"/>
        <v>26.195801664043564</v>
      </c>
      <c r="C15" s="1">
        <f t="shared" si="4"/>
        <v>115.81019105778597</v>
      </c>
      <c r="D15" s="1">
        <f t="shared" si="4"/>
        <v>325.56242241213232</v>
      </c>
      <c r="E15" s="1">
        <f t="shared" si="5"/>
        <v>26.195801664043564</v>
      </c>
      <c r="F15" s="1">
        <f t="shared" si="1"/>
        <v>115.81019105778597</v>
      </c>
      <c r="G15" s="1">
        <f t="shared" si="1"/>
        <v>325.56242241213232</v>
      </c>
      <c r="H15" s="4">
        <f t="shared" si="6"/>
        <v>26.2</v>
      </c>
      <c r="I15" s="4">
        <f t="shared" si="2"/>
        <v>115.8</v>
      </c>
      <c r="J15" s="4">
        <f t="shared" si="2"/>
        <v>325.60000000000002</v>
      </c>
      <c r="K15" s="4">
        <f t="shared" si="7"/>
        <v>4.1983359564348177E-3</v>
      </c>
      <c r="L15" s="4">
        <f t="shared" si="3"/>
        <v>1.0191057785974067E-2</v>
      </c>
      <c r="M15" s="4">
        <f t="shared" si="3"/>
        <v>3.7577587867701823E-2</v>
      </c>
    </row>
    <row r="16" spans="1:13">
      <c r="A16" s="1">
        <v>140</v>
      </c>
      <c r="B16" s="1">
        <f t="shared" si="4"/>
        <v>20.895757826448708</v>
      </c>
      <c r="C16" s="1">
        <f t="shared" si="4"/>
        <v>94.427488956508128</v>
      </c>
      <c r="D16" s="1">
        <f t="shared" si="4"/>
        <v>408.42979424765298</v>
      </c>
      <c r="E16" s="1">
        <f t="shared" si="5"/>
        <v>20.895757826448708</v>
      </c>
      <c r="F16" s="1">
        <f t="shared" si="1"/>
        <v>94.427488956508128</v>
      </c>
      <c r="G16" s="1">
        <f t="shared" si="1"/>
        <v>408.42979424765298</v>
      </c>
      <c r="H16" s="4">
        <f t="shared" si="6"/>
        <v>20.9</v>
      </c>
      <c r="I16" s="4">
        <f t="shared" si="2"/>
        <v>94.4</v>
      </c>
      <c r="J16" s="4">
        <f t="shared" si="2"/>
        <v>408.4</v>
      </c>
      <c r="K16" s="4">
        <f t="shared" si="7"/>
        <v>4.2421735512903069E-3</v>
      </c>
      <c r="L16" s="4">
        <f t="shared" si="3"/>
        <v>2.7488956508122442E-2</v>
      </c>
      <c r="M16" s="4">
        <f t="shared" si="3"/>
        <v>2.9794247653001094E-2</v>
      </c>
    </row>
    <row r="17" spans="1:13">
      <c r="A17" s="1">
        <v>150</v>
      </c>
      <c r="B17" s="1">
        <f t="shared" si="4"/>
        <v>15.569329734824345</v>
      </c>
      <c r="C17" s="1">
        <f t="shared" si="4"/>
        <v>71.567027848418917</v>
      </c>
      <c r="D17" s="1">
        <f t="shared" si="4"/>
        <v>438.66063335692769</v>
      </c>
      <c r="E17" s="1">
        <f t="shared" si="5"/>
        <v>15.569329734824345</v>
      </c>
      <c r="F17" s="1">
        <f t="shared" si="1"/>
        <v>71.567027848418917</v>
      </c>
      <c r="G17" s="1">
        <f t="shared" si="1"/>
        <v>438.66063335692769</v>
      </c>
      <c r="H17" s="4">
        <f t="shared" si="6"/>
        <v>15.6</v>
      </c>
      <c r="I17" s="4">
        <f t="shared" si="2"/>
        <v>71.599999999999994</v>
      </c>
      <c r="J17" s="4">
        <f t="shared" si="2"/>
        <v>438.7</v>
      </c>
      <c r="K17" s="4">
        <f t="shared" si="7"/>
        <v>3.0670265175654521E-2</v>
      </c>
      <c r="L17" s="4">
        <f t="shared" si="3"/>
        <v>3.2972151581077469E-2</v>
      </c>
      <c r="M17" s="4">
        <f t="shared" si="3"/>
        <v>3.9366643072298757E-2</v>
      </c>
    </row>
    <row r="18" spans="1:13">
      <c r="A18" s="1">
        <v>160</v>
      </c>
      <c r="B18" s="1">
        <f t="shared" si="4"/>
        <v>10.304961384076313</v>
      </c>
      <c r="C18" s="1">
        <f t="shared" si="4"/>
        <v>47.937554016378499</v>
      </c>
      <c r="D18" s="1">
        <f t="shared" si="4"/>
        <v>378.48358423656379</v>
      </c>
      <c r="E18" s="1">
        <f t="shared" si="5"/>
        <v>10.304961384076313</v>
      </c>
      <c r="F18" s="1">
        <f t="shared" ref="F18:F38" si="8">ABS(C18)</f>
        <v>47.937554016378499</v>
      </c>
      <c r="G18" s="1">
        <f t="shared" ref="G18:G38" si="9">ABS(D18)</f>
        <v>378.48358423656379</v>
      </c>
      <c r="H18" s="4">
        <f t="shared" si="6"/>
        <v>10.3</v>
      </c>
      <c r="I18" s="4">
        <f t="shared" ref="I18:I38" si="10">ROUND(C18,1)</f>
        <v>47.9</v>
      </c>
      <c r="J18" s="4">
        <f t="shared" ref="J18:J38" si="11">ROUND(D18,1)</f>
        <v>378.5</v>
      </c>
      <c r="K18" s="4">
        <f t="shared" si="7"/>
        <v>4.9613840763118588E-3</v>
      </c>
      <c r="L18" s="4">
        <f t="shared" ref="L18:L38" si="12">ABS(C18-I18)</f>
        <v>3.7554016378500421E-2</v>
      </c>
      <c r="M18" s="4">
        <f t="shared" ref="M18:M38" si="13">ABS(D18-J18)</f>
        <v>1.6415763436214093E-2</v>
      </c>
    </row>
    <row r="19" spans="1:13">
      <c r="A19" s="1">
        <v>170</v>
      </c>
      <c r="B19" s="1">
        <f t="shared" si="4"/>
        <v>5.1246670285329605</v>
      </c>
      <c r="C19" s="1">
        <f t="shared" si="4"/>
        <v>24.006931098675921</v>
      </c>
      <c r="D19" s="1">
        <f t="shared" si="4"/>
        <v>220.69316742387494</v>
      </c>
      <c r="E19" s="1">
        <f t="shared" si="5"/>
        <v>5.1246670285329605</v>
      </c>
      <c r="F19" s="1">
        <f t="shared" si="8"/>
        <v>24.006931098675921</v>
      </c>
      <c r="G19" s="1">
        <f t="shared" si="9"/>
        <v>220.69316742387494</v>
      </c>
      <c r="H19" s="4">
        <f t="shared" si="6"/>
        <v>5.0999999999999996</v>
      </c>
      <c r="I19" s="4">
        <f t="shared" si="10"/>
        <v>24</v>
      </c>
      <c r="J19" s="4">
        <f t="shared" si="11"/>
        <v>220.7</v>
      </c>
      <c r="K19" s="4">
        <f t="shared" si="7"/>
        <v>2.4667028532960877E-2</v>
      </c>
      <c r="L19" s="4">
        <f t="shared" si="12"/>
        <v>6.9310986759205662E-3</v>
      </c>
      <c r="M19" s="4">
        <f t="shared" si="13"/>
        <v>6.8325761250491723E-3</v>
      </c>
    </row>
    <row r="20" spans="1:13">
      <c r="A20" s="1">
        <v>180</v>
      </c>
      <c r="B20" s="1">
        <f t="shared" si="4"/>
        <v>3.5901387315692603E-15</v>
      </c>
      <c r="C20" s="1">
        <f t="shared" si="4"/>
        <v>1.6857036948766722E-14</v>
      </c>
      <c r="D20" s="1">
        <f t="shared" si="4"/>
        <v>1.6300530108339831E-13</v>
      </c>
      <c r="E20" s="1">
        <f t="shared" si="5"/>
        <v>3.5901387315692603E-15</v>
      </c>
      <c r="F20" s="1">
        <f t="shared" si="8"/>
        <v>1.6857036948766722E-14</v>
      </c>
      <c r="G20" s="1">
        <f t="shared" si="9"/>
        <v>1.6300530108339831E-13</v>
      </c>
      <c r="H20" s="4">
        <f t="shared" si="6"/>
        <v>0</v>
      </c>
      <c r="I20" s="4">
        <f t="shared" si="10"/>
        <v>0</v>
      </c>
      <c r="J20" s="4">
        <f t="shared" si="11"/>
        <v>0</v>
      </c>
      <c r="K20" s="4">
        <f t="shared" si="7"/>
        <v>3.5901387315692603E-15</v>
      </c>
      <c r="L20" s="4">
        <f t="shared" si="12"/>
        <v>1.6857036948766722E-14</v>
      </c>
      <c r="M20" s="4">
        <f t="shared" si="13"/>
        <v>1.6300530108339831E-13</v>
      </c>
    </row>
    <row r="21" spans="1:13">
      <c r="A21" s="1">
        <v>190</v>
      </c>
      <c r="B21" s="1">
        <f t="shared" si="4"/>
        <v>-5.1246670285329667</v>
      </c>
      <c r="C21" s="1">
        <f t="shared" si="4"/>
        <v>-24.006931098675953</v>
      </c>
      <c r="D21" s="1">
        <f t="shared" si="4"/>
        <v>-220.69316742387517</v>
      </c>
      <c r="E21" s="1">
        <f t="shared" si="5"/>
        <v>5.1246670285329667</v>
      </c>
      <c r="F21" s="1">
        <f t="shared" si="8"/>
        <v>24.006931098675953</v>
      </c>
      <c r="G21" s="1">
        <f t="shared" si="9"/>
        <v>220.69316742387517</v>
      </c>
      <c r="H21" s="4">
        <f t="shared" si="6"/>
        <v>-5.0999999999999996</v>
      </c>
      <c r="I21" s="4">
        <f t="shared" si="10"/>
        <v>-24</v>
      </c>
      <c r="J21" s="4">
        <f t="shared" si="11"/>
        <v>-220.7</v>
      </c>
      <c r="K21" s="4">
        <f t="shared" si="7"/>
        <v>2.4667028532967095E-2</v>
      </c>
      <c r="L21" s="4">
        <f t="shared" si="12"/>
        <v>6.9310986759525406E-3</v>
      </c>
      <c r="M21" s="4">
        <f t="shared" si="13"/>
        <v>6.8325761248217987E-3</v>
      </c>
    </row>
    <row r="22" spans="1:13">
      <c r="A22" s="1">
        <v>200</v>
      </c>
      <c r="B22" s="1">
        <f t="shared" si="4"/>
        <v>-10.304961384076305</v>
      </c>
      <c r="C22" s="1">
        <f t="shared" si="4"/>
        <v>-47.937554016378463</v>
      </c>
      <c r="D22" s="1">
        <f t="shared" si="4"/>
        <v>-378.48358423656362</v>
      </c>
      <c r="E22" s="1">
        <f t="shared" si="5"/>
        <v>10.304961384076305</v>
      </c>
      <c r="F22" s="1">
        <f t="shared" si="8"/>
        <v>47.937554016378463</v>
      </c>
      <c r="G22" s="1">
        <f t="shared" si="9"/>
        <v>378.48358423656362</v>
      </c>
      <c r="H22" s="4">
        <f t="shared" si="6"/>
        <v>-10.3</v>
      </c>
      <c r="I22" s="4">
        <f t="shared" si="10"/>
        <v>-47.9</v>
      </c>
      <c r="J22" s="4">
        <f t="shared" si="11"/>
        <v>-378.5</v>
      </c>
      <c r="K22" s="4">
        <f t="shared" si="7"/>
        <v>4.9613840763047534E-3</v>
      </c>
      <c r="L22" s="4">
        <f t="shared" si="12"/>
        <v>3.7554016378464894E-2</v>
      </c>
      <c r="M22" s="4">
        <f t="shared" si="13"/>
        <v>1.6415763436384623E-2</v>
      </c>
    </row>
    <row r="23" spans="1:13">
      <c r="A23" s="1">
        <v>210</v>
      </c>
      <c r="B23" s="1">
        <f t="shared" si="4"/>
        <v>-15.569329734824349</v>
      </c>
      <c r="C23" s="1">
        <f t="shared" si="4"/>
        <v>-71.567027848418931</v>
      </c>
      <c r="D23" s="1">
        <f t="shared" si="4"/>
        <v>-438.66063335692769</v>
      </c>
      <c r="E23" s="1">
        <f t="shared" si="5"/>
        <v>15.569329734824349</v>
      </c>
      <c r="F23" s="1">
        <f t="shared" si="8"/>
        <v>71.567027848418931</v>
      </c>
      <c r="G23" s="1">
        <f t="shared" si="9"/>
        <v>438.66063335692769</v>
      </c>
      <c r="H23" s="4">
        <f t="shared" si="6"/>
        <v>-15.6</v>
      </c>
      <c r="I23" s="4">
        <f t="shared" si="10"/>
        <v>-71.599999999999994</v>
      </c>
      <c r="J23" s="4">
        <f t="shared" si="11"/>
        <v>-438.7</v>
      </c>
      <c r="K23" s="4">
        <f t="shared" si="7"/>
        <v>3.0670265175650968E-2</v>
      </c>
      <c r="L23" s="4">
        <f t="shared" si="12"/>
        <v>3.2972151581063258E-2</v>
      </c>
      <c r="M23" s="4">
        <f t="shared" si="13"/>
        <v>3.9366643072298757E-2</v>
      </c>
    </row>
    <row r="24" spans="1:13">
      <c r="A24" s="1">
        <v>220</v>
      </c>
      <c r="B24" s="1">
        <f t="shared" si="4"/>
        <v>-20.895757826448698</v>
      </c>
      <c r="C24" s="1">
        <f t="shared" si="4"/>
        <v>-94.427488956508085</v>
      </c>
      <c r="D24" s="1">
        <f t="shared" si="4"/>
        <v>-408.42979424765304</v>
      </c>
      <c r="E24" s="1">
        <f t="shared" si="5"/>
        <v>20.895757826448698</v>
      </c>
      <c r="F24" s="1">
        <f t="shared" si="8"/>
        <v>94.427488956508085</v>
      </c>
      <c r="G24" s="1">
        <f t="shared" si="9"/>
        <v>408.42979424765304</v>
      </c>
      <c r="H24" s="4">
        <f t="shared" si="6"/>
        <v>-20.9</v>
      </c>
      <c r="I24" s="4">
        <f t="shared" si="10"/>
        <v>-94.4</v>
      </c>
      <c r="J24" s="4">
        <f t="shared" si="11"/>
        <v>-408.4</v>
      </c>
      <c r="K24" s="4">
        <f t="shared" si="7"/>
        <v>4.2421735513009651E-3</v>
      </c>
      <c r="L24" s="4">
        <f t="shared" si="12"/>
        <v>2.7488956508079809E-2</v>
      </c>
      <c r="M24" s="4">
        <f t="shared" si="13"/>
        <v>2.9794247653057937E-2</v>
      </c>
    </row>
    <row r="25" spans="1:13">
      <c r="A25" s="1">
        <v>230</v>
      </c>
      <c r="B25" s="1">
        <f t="shared" si="4"/>
        <v>-26.195801664043561</v>
      </c>
      <c r="C25" s="1">
        <f t="shared" si="4"/>
        <v>-115.81019105778597</v>
      </c>
      <c r="D25" s="1">
        <f t="shared" si="4"/>
        <v>-325.56242241213232</v>
      </c>
      <c r="E25" s="1">
        <f t="shared" si="5"/>
        <v>26.195801664043561</v>
      </c>
      <c r="F25" s="1">
        <f t="shared" si="8"/>
        <v>115.81019105778597</v>
      </c>
      <c r="G25" s="1">
        <f t="shared" si="9"/>
        <v>325.56242241213232</v>
      </c>
      <c r="H25" s="4">
        <f t="shared" si="6"/>
        <v>-26.2</v>
      </c>
      <c r="I25" s="4">
        <f t="shared" si="10"/>
        <v>-115.8</v>
      </c>
      <c r="J25" s="4">
        <f t="shared" si="11"/>
        <v>-325.60000000000002</v>
      </c>
      <c r="K25" s="4">
        <f t="shared" si="7"/>
        <v>4.1983359564383704E-3</v>
      </c>
      <c r="L25" s="4">
        <f t="shared" si="12"/>
        <v>1.0191057785974067E-2</v>
      </c>
      <c r="M25" s="4">
        <f t="shared" si="13"/>
        <v>3.7577587867701823E-2</v>
      </c>
    </row>
    <row r="26" spans="1:13">
      <c r="A26" s="1">
        <v>240</v>
      </c>
      <c r="B26" s="1">
        <f t="shared" si="4"/>
        <v>-31.308422097555191</v>
      </c>
      <c r="C26" s="1">
        <f t="shared" si="4"/>
        <v>-134.87701518995186</v>
      </c>
      <c r="D26" s="1">
        <f t="shared" si="4"/>
        <v>-230.60097940237949</v>
      </c>
      <c r="E26" s="1">
        <f t="shared" si="5"/>
        <v>31.308422097555191</v>
      </c>
      <c r="F26" s="1">
        <f t="shared" si="8"/>
        <v>134.87701518995186</v>
      </c>
      <c r="G26" s="1">
        <f t="shared" si="9"/>
        <v>230.60097940237949</v>
      </c>
      <c r="H26" s="4">
        <f t="shared" si="6"/>
        <v>-31.3</v>
      </c>
      <c r="I26" s="4">
        <f t="shared" si="10"/>
        <v>-134.9</v>
      </c>
      <c r="J26" s="4">
        <f t="shared" si="11"/>
        <v>-230.6</v>
      </c>
      <c r="K26" s="4">
        <f t="shared" si="7"/>
        <v>8.4220975551900779E-3</v>
      </c>
      <c r="L26" s="4">
        <f t="shared" si="12"/>
        <v>2.2984810048143345E-2</v>
      </c>
      <c r="M26" s="4">
        <f t="shared" si="13"/>
        <v>9.7940237949956099E-4</v>
      </c>
    </row>
    <row r="27" spans="1:13">
      <c r="A27" s="1">
        <v>250</v>
      </c>
      <c r="B27" s="1">
        <f t="shared" si="4"/>
        <v>-36.004877914866618</v>
      </c>
      <c r="C27" s="1">
        <f t="shared" si="4"/>
        <v>-150.84517701910161</v>
      </c>
      <c r="D27" s="1">
        <f t="shared" si="4"/>
        <v>-147.58353713345267</v>
      </c>
      <c r="E27" s="1">
        <f t="shared" si="5"/>
        <v>36.004877914866618</v>
      </c>
      <c r="F27" s="1">
        <f t="shared" si="8"/>
        <v>150.84517701910161</v>
      </c>
      <c r="G27" s="1">
        <f t="shared" si="9"/>
        <v>147.58353713345267</v>
      </c>
      <c r="H27" s="4">
        <f t="shared" si="6"/>
        <v>-36</v>
      </c>
      <c r="I27" s="4">
        <f t="shared" si="10"/>
        <v>-150.80000000000001</v>
      </c>
      <c r="J27" s="4">
        <f t="shared" si="11"/>
        <v>-147.6</v>
      </c>
      <c r="K27" s="4">
        <f t="shared" si="7"/>
        <v>4.8779148666184824E-3</v>
      </c>
      <c r="L27" s="4">
        <f t="shared" si="12"/>
        <v>4.517701910160099E-2</v>
      </c>
      <c r="M27" s="4">
        <f t="shared" si="13"/>
        <v>1.6462866547328758E-2</v>
      </c>
    </row>
    <row r="28" spans="1:13">
      <c r="A28" s="1">
        <v>260</v>
      </c>
      <c r="B28" s="1">
        <f t="shared" si="4"/>
        <v>-40.004528768379906</v>
      </c>
      <c r="C28" s="1">
        <f t="shared" si="4"/>
        <v>-163.16047825892474</v>
      </c>
      <c r="D28" s="1">
        <f t="shared" si="4"/>
        <v>-84.504685297669766</v>
      </c>
      <c r="E28" s="1">
        <f t="shared" si="5"/>
        <v>40.004528768379906</v>
      </c>
      <c r="F28" s="1">
        <f t="shared" si="8"/>
        <v>163.16047825892474</v>
      </c>
      <c r="G28" s="1">
        <f t="shared" si="9"/>
        <v>84.504685297669766</v>
      </c>
      <c r="H28" s="4">
        <f t="shared" si="6"/>
        <v>-40</v>
      </c>
      <c r="I28" s="4">
        <f t="shared" si="10"/>
        <v>-163.19999999999999</v>
      </c>
      <c r="J28" s="4">
        <f t="shared" si="11"/>
        <v>-84.5</v>
      </c>
      <c r="K28" s="4">
        <f t="shared" si="7"/>
        <v>4.5287683799060119E-3</v>
      </c>
      <c r="L28" s="4">
        <f t="shared" si="12"/>
        <v>3.9521741075247974E-2</v>
      </c>
      <c r="M28" s="4">
        <f t="shared" si="13"/>
        <v>4.6852976697664417E-3</v>
      </c>
    </row>
    <row r="29" spans="1:13">
      <c r="A29" s="1">
        <v>270</v>
      </c>
      <c r="B29" s="1">
        <f t="shared" si="4"/>
        <v>-42.999999999999993</v>
      </c>
      <c r="C29" s="1">
        <f t="shared" si="4"/>
        <v>-171.5609666368222</v>
      </c>
      <c r="D29" s="1">
        <f t="shared" si="4"/>
        <v>-42.179235301446205</v>
      </c>
      <c r="E29" s="1">
        <f t="shared" si="5"/>
        <v>42.999999999999993</v>
      </c>
      <c r="F29" s="1">
        <f t="shared" si="8"/>
        <v>171.5609666368222</v>
      </c>
      <c r="G29" s="1">
        <f t="shared" si="9"/>
        <v>42.179235301446205</v>
      </c>
      <c r="H29" s="4">
        <f t="shared" si="6"/>
        <v>-43</v>
      </c>
      <c r="I29" s="4">
        <f t="shared" si="10"/>
        <v>-171.6</v>
      </c>
      <c r="J29" s="4">
        <f t="shared" si="11"/>
        <v>-42.2</v>
      </c>
      <c r="K29" s="4">
        <f t="shared" si="7"/>
        <v>7.1054273576010019E-15</v>
      </c>
      <c r="L29" s="4">
        <f t="shared" si="12"/>
        <v>3.903336317779349E-2</v>
      </c>
      <c r="M29" s="4">
        <f t="shared" si="13"/>
        <v>2.07646985537977E-2</v>
      </c>
    </row>
    <row r="30" spans="1:13">
      <c r="A30" s="1">
        <v>280</v>
      </c>
      <c r="B30" s="1">
        <f t="shared" si="4"/>
        <v>-44.688937990669992</v>
      </c>
      <c r="C30" s="1">
        <f t="shared" si="4"/>
        <v>-175.97510460137116</v>
      </c>
      <c r="D30" s="1">
        <f t="shared" si="4"/>
        <v>-20.09453352318792</v>
      </c>
      <c r="E30" s="1">
        <f t="shared" si="5"/>
        <v>44.688937990669992</v>
      </c>
      <c r="F30" s="1">
        <f t="shared" si="8"/>
        <v>175.97510460137116</v>
      </c>
      <c r="G30" s="1">
        <f t="shared" si="9"/>
        <v>20.09453352318792</v>
      </c>
      <c r="H30" s="4">
        <f t="shared" si="6"/>
        <v>-44.7</v>
      </c>
      <c r="I30" s="4">
        <f t="shared" si="10"/>
        <v>-176</v>
      </c>
      <c r="J30" s="4">
        <f t="shared" si="11"/>
        <v>-20.100000000000001</v>
      </c>
      <c r="K30" s="4">
        <f t="shared" si="7"/>
        <v>1.1062009330011335E-2</v>
      </c>
      <c r="L30" s="4">
        <f t="shared" si="12"/>
        <v>2.4895398628842713E-2</v>
      </c>
      <c r="M30" s="4">
        <f t="shared" si="13"/>
        <v>5.4664768120815665E-3</v>
      </c>
    </row>
    <row r="31" spans="1:13">
      <c r="A31" s="1">
        <v>290</v>
      </c>
      <c r="B31" s="1">
        <f t="shared" si="4"/>
        <v>-44.808687472721509</v>
      </c>
      <c r="C31" s="1">
        <f t="shared" si="4"/>
        <v>-176.27910029730791</v>
      </c>
      <c r="D31" s="1">
        <f t="shared" si="4"/>
        <v>-18.575920864479709</v>
      </c>
      <c r="E31" s="1">
        <f t="shared" si="5"/>
        <v>44.808687472721509</v>
      </c>
      <c r="F31" s="1">
        <f t="shared" si="8"/>
        <v>176.27910029730791</v>
      </c>
      <c r="G31" s="1">
        <f t="shared" si="9"/>
        <v>18.575920864479709</v>
      </c>
      <c r="H31" s="4">
        <f t="shared" si="6"/>
        <v>-44.8</v>
      </c>
      <c r="I31" s="4">
        <f t="shared" si="10"/>
        <v>-176.3</v>
      </c>
      <c r="J31" s="4">
        <f t="shared" si="11"/>
        <v>-18.600000000000001</v>
      </c>
      <c r="K31" s="4">
        <f t="shared" si="7"/>
        <v>8.6874727215118241E-3</v>
      </c>
      <c r="L31" s="4">
        <f t="shared" si="12"/>
        <v>2.0899702692105393E-2</v>
      </c>
      <c r="M31" s="4">
        <f t="shared" si="13"/>
        <v>2.4079135520292283E-2</v>
      </c>
    </row>
    <row r="32" spans="1:13">
      <c r="A32" s="1">
        <v>300</v>
      </c>
      <c r="B32" s="1">
        <f t="shared" si="4"/>
        <v>-43.169762627906515</v>
      </c>
      <c r="C32" s="1">
        <f t="shared" si="4"/>
        <v>-172.0152810983688</v>
      </c>
      <c r="D32" s="1">
        <f t="shared" si="4"/>
        <v>-39.902574314796105</v>
      </c>
      <c r="E32" s="1">
        <f t="shared" si="5"/>
        <v>43.169762627906515</v>
      </c>
      <c r="F32" s="1">
        <f t="shared" si="8"/>
        <v>172.0152810983688</v>
      </c>
      <c r="G32" s="1">
        <f t="shared" si="9"/>
        <v>39.902574314796105</v>
      </c>
      <c r="H32" s="4">
        <f t="shared" si="6"/>
        <v>-43.2</v>
      </c>
      <c r="I32" s="4">
        <f t="shared" si="10"/>
        <v>-172</v>
      </c>
      <c r="J32" s="4">
        <f t="shared" si="11"/>
        <v>-39.9</v>
      </c>
      <c r="K32" s="4">
        <f t="shared" si="7"/>
        <v>3.0237372093488091E-2</v>
      </c>
      <c r="L32" s="4">
        <f t="shared" si="12"/>
        <v>1.5281098368802759E-2</v>
      </c>
      <c r="M32" s="4">
        <f t="shared" si="13"/>
        <v>2.5743147961065915E-3</v>
      </c>
    </row>
    <row r="33" spans="1:13">
      <c r="A33" s="1">
        <v>310</v>
      </c>
      <c r="B33" s="1">
        <f t="shared" si="4"/>
        <v>-39.684020444188548</v>
      </c>
      <c r="C33" s="1">
        <f t="shared" si="4"/>
        <v>-162.21919947874883</v>
      </c>
      <c r="D33" s="1">
        <f t="shared" si="4"/>
        <v>-89.279924740984384</v>
      </c>
      <c r="E33" s="1">
        <f t="shared" si="5"/>
        <v>39.684020444188548</v>
      </c>
      <c r="F33" s="1">
        <f t="shared" si="8"/>
        <v>162.21919947874883</v>
      </c>
      <c r="G33" s="1">
        <f t="shared" si="9"/>
        <v>89.279924740984384</v>
      </c>
      <c r="H33" s="4">
        <f t="shared" si="6"/>
        <v>-39.700000000000003</v>
      </c>
      <c r="I33" s="4">
        <f t="shared" si="10"/>
        <v>-162.19999999999999</v>
      </c>
      <c r="J33" s="4">
        <f t="shared" si="11"/>
        <v>-89.3</v>
      </c>
      <c r="K33" s="4">
        <f t="shared" si="7"/>
        <v>1.597955581145527E-2</v>
      </c>
      <c r="L33" s="4">
        <f t="shared" si="12"/>
        <v>1.9199478748845422E-2</v>
      </c>
      <c r="M33" s="4">
        <f t="shared" si="13"/>
        <v>2.0075259015612801E-2</v>
      </c>
    </row>
    <row r="34" spans="1:13">
      <c r="A34" s="1">
        <v>320</v>
      </c>
      <c r="B34" s="1">
        <f t="shared" si="4"/>
        <v>-34.383976606593691</v>
      </c>
      <c r="C34" s="1">
        <f t="shared" si="4"/>
        <v>-145.51178749498214</v>
      </c>
      <c r="D34" s="1">
        <f t="shared" si="4"/>
        <v>-175.25954022243667</v>
      </c>
      <c r="E34" s="1">
        <f t="shared" si="5"/>
        <v>34.383976606593691</v>
      </c>
      <c r="F34" s="1">
        <f t="shared" si="8"/>
        <v>145.51178749498214</v>
      </c>
      <c r="G34" s="1">
        <f t="shared" si="9"/>
        <v>175.25954022243667</v>
      </c>
      <c r="H34" s="4">
        <f t="shared" si="6"/>
        <v>-34.4</v>
      </c>
      <c r="I34" s="4">
        <f t="shared" si="10"/>
        <v>-145.5</v>
      </c>
      <c r="J34" s="4">
        <f t="shared" si="11"/>
        <v>-175.3</v>
      </c>
      <c r="K34" s="4">
        <f t="shared" si="7"/>
        <v>1.6023393406307207E-2</v>
      </c>
      <c r="L34" s="4">
        <f t="shared" si="12"/>
        <v>1.1787494982144153E-2</v>
      </c>
      <c r="M34" s="4">
        <f t="shared" si="13"/>
        <v>4.0459777563341959E-2</v>
      </c>
    </row>
    <row r="35" spans="1:13">
      <c r="A35" s="1">
        <v>330</v>
      </c>
      <c r="B35" s="1">
        <f t="shared" si="4"/>
        <v>-27.430670265175678</v>
      </c>
      <c r="C35" s="1">
        <f t="shared" si="4"/>
        <v>-120.56516518068248</v>
      </c>
      <c r="D35" s="1">
        <f t="shared" si="4"/>
        <v>-302.94968132787915</v>
      </c>
      <c r="E35" s="1">
        <f t="shared" si="5"/>
        <v>27.430670265175678</v>
      </c>
      <c r="F35" s="1">
        <f t="shared" si="8"/>
        <v>120.56516518068248</v>
      </c>
      <c r="G35" s="1">
        <f t="shared" si="9"/>
        <v>302.94968132787915</v>
      </c>
      <c r="H35" s="4">
        <f t="shared" si="6"/>
        <v>-27.4</v>
      </c>
      <c r="I35" s="4">
        <f t="shared" si="10"/>
        <v>-120.6</v>
      </c>
      <c r="J35" s="4">
        <f t="shared" si="11"/>
        <v>-302.89999999999998</v>
      </c>
      <c r="K35" s="4">
        <f t="shared" si="7"/>
        <v>3.067026517567939E-2</v>
      </c>
      <c r="L35" s="4">
        <f t="shared" si="12"/>
        <v>3.4834819317509869E-2</v>
      </c>
      <c r="M35" s="4">
        <f t="shared" si="13"/>
        <v>4.9681327879170567E-2</v>
      </c>
    </row>
    <row r="36" spans="1:13">
      <c r="A36" s="1">
        <v>340</v>
      </c>
      <c r="B36" s="1">
        <f t="shared" si="4"/>
        <v>-19.108770941931198</v>
      </c>
      <c r="C36" s="1">
        <f t="shared" si="4"/>
        <v>-86.895784671510654</v>
      </c>
      <c r="D36" s="1">
        <f t="shared" si="4"/>
        <v>-426.63178799244679</v>
      </c>
      <c r="E36" s="1">
        <f t="shared" si="5"/>
        <v>19.108770941931198</v>
      </c>
      <c r="F36" s="1">
        <f t="shared" si="8"/>
        <v>86.895784671510654</v>
      </c>
      <c r="G36" s="1">
        <f t="shared" si="9"/>
        <v>426.63178799244679</v>
      </c>
      <c r="H36" s="4">
        <f t="shared" si="6"/>
        <v>-19.100000000000001</v>
      </c>
      <c r="I36" s="4">
        <f t="shared" si="10"/>
        <v>-86.9</v>
      </c>
      <c r="J36" s="4">
        <f t="shared" si="11"/>
        <v>-426.6</v>
      </c>
      <c r="K36" s="4">
        <f t="shared" si="7"/>
        <v>8.7709419311963188E-3</v>
      </c>
      <c r="L36" s="4">
        <f t="shared" si="12"/>
        <v>4.2153284893515774E-3</v>
      </c>
      <c r="M36" s="4">
        <f t="shared" si="13"/>
        <v>3.1787992446766111E-2</v>
      </c>
    </row>
    <row r="37" spans="1:13">
      <c r="A37" s="1">
        <v>350</v>
      </c>
      <c r="B37" s="1">
        <f t="shared" si="4"/>
        <v>-9.8090762508230487</v>
      </c>
      <c r="C37" s="1">
        <f t="shared" si="4"/>
        <v>-45.670653982411146</v>
      </c>
      <c r="D37" s="1">
        <f t="shared" si="4"/>
        <v>-367.44357963961357</v>
      </c>
      <c r="E37" s="1">
        <f t="shared" si="5"/>
        <v>9.8090762508230487</v>
      </c>
      <c r="F37" s="1">
        <f t="shared" si="8"/>
        <v>45.670653982411146</v>
      </c>
      <c r="G37" s="1">
        <f t="shared" si="9"/>
        <v>367.44357963961357</v>
      </c>
      <c r="H37" s="4">
        <f t="shared" si="6"/>
        <v>-9.8000000000000007</v>
      </c>
      <c r="I37" s="4">
        <f t="shared" si="10"/>
        <v>-45.7</v>
      </c>
      <c r="J37" s="4">
        <f t="shared" si="11"/>
        <v>-367.4</v>
      </c>
      <c r="K37" s="4">
        <f t="shared" si="7"/>
        <v>9.076250823047971E-3</v>
      </c>
      <c r="L37" s="4">
        <f t="shared" si="12"/>
        <v>2.934601758885691E-2</v>
      </c>
      <c r="M37" s="4">
        <f t="shared" si="13"/>
        <v>4.357963961359701E-2</v>
      </c>
    </row>
    <row r="38" spans="1:13">
      <c r="A38" s="1">
        <v>360</v>
      </c>
      <c r="B38" s="1">
        <f t="shared" si="4"/>
        <v>-1.3892275961289744E-14</v>
      </c>
      <c r="C38" s="1">
        <f t="shared" si="4"/>
        <v>-6.5229403845227747E-14</v>
      </c>
      <c r="D38" s="1">
        <f t="shared" si="4"/>
        <v>-6.307596433227151E-13</v>
      </c>
      <c r="E38" s="1">
        <f t="shared" si="5"/>
        <v>1.3892275961289744E-14</v>
      </c>
      <c r="F38" s="1">
        <f t="shared" si="8"/>
        <v>6.5229403845227747E-14</v>
      </c>
      <c r="G38" s="1">
        <f t="shared" si="9"/>
        <v>6.307596433227151E-13</v>
      </c>
      <c r="H38" s="4">
        <f t="shared" si="6"/>
        <v>0</v>
      </c>
      <c r="I38" s="4">
        <f t="shared" si="10"/>
        <v>0</v>
      </c>
      <c r="J38" s="4">
        <f t="shared" si="11"/>
        <v>0</v>
      </c>
      <c r="K38" s="4">
        <f t="shared" si="7"/>
        <v>1.3892275961289744E-14</v>
      </c>
      <c r="L38" s="4">
        <f t="shared" si="12"/>
        <v>6.5229403845227747E-14</v>
      </c>
      <c r="M38" s="4">
        <f t="shared" si="13"/>
        <v>6.307596433227151E-13</v>
      </c>
    </row>
    <row r="39" spans="1:13" ht="90">
      <c r="A39" s="6" t="s">
        <v>4</v>
      </c>
      <c r="B39" s="7">
        <v>1000</v>
      </c>
      <c r="C39" s="7">
        <v>4000</v>
      </c>
      <c r="D39" s="8">
        <v>7000</v>
      </c>
      <c r="E39" s="7">
        <v>1000</v>
      </c>
      <c r="F39" s="7">
        <v>4000</v>
      </c>
      <c r="G39" s="7">
        <v>7000</v>
      </c>
    </row>
    <row r="40" spans="1:13" ht="60">
      <c r="A40" s="2" t="s">
        <v>5</v>
      </c>
      <c r="B40" s="1">
        <v>0.13500000000000001</v>
      </c>
      <c r="C40" s="1">
        <v>0.16</v>
      </c>
      <c r="D40" s="5">
        <v>0.188</v>
      </c>
      <c r="E40" s="1">
        <v>0.13500000000000001</v>
      </c>
      <c r="F40" s="1">
        <v>0.16</v>
      </c>
      <c r="G40" s="1">
        <v>0.188</v>
      </c>
    </row>
    <row r="41" spans="1:13" ht="75">
      <c r="A41" s="2" t="s">
        <v>6</v>
      </c>
      <c r="B41" s="1">
        <v>4.2999999999999997E-2</v>
      </c>
      <c r="C41" s="1">
        <v>5.0999999999999997E-2</v>
      </c>
      <c r="D41" s="5">
        <v>0.06</v>
      </c>
      <c r="E41" s="1">
        <v>4.2999999999999997E-2</v>
      </c>
      <c r="F41" s="1">
        <v>5.0999999999999997E-2</v>
      </c>
      <c r="G41" s="1">
        <v>0.06</v>
      </c>
    </row>
    <row r="42" spans="1:13" ht="60">
      <c r="A42" s="3" t="s">
        <v>7</v>
      </c>
      <c r="B42" s="1">
        <f>AVERAGE(B2:B38)</f>
        <v>-9.9959229387818923E-16</v>
      </c>
      <c r="C42" s="1">
        <f t="shared" ref="C42:D42" si="14">AVERAGE(C2:C38)</f>
        <v>-9.2524613727477526E-15</v>
      </c>
      <c r="D42" s="1">
        <f t="shared" si="14"/>
        <v>-1.5511249309781273E-14</v>
      </c>
      <c r="E42" s="1">
        <f>AVERAGE(E2:E38)</f>
        <v>26.567148595607442</v>
      </c>
      <c r="F42" s="1">
        <f>AVERAGE(F2:F38)</f>
        <v>111.31485983178113</v>
      </c>
      <c r="G42" s="1">
        <f>AVERAGE(G2:G38)</f>
        <v>200.91003142907704</v>
      </c>
    </row>
    <row r="43" spans="1:13" ht="45">
      <c r="A43" s="9" t="s">
        <v>11</v>
      </c>
      <c r="B43" s="1">
        <f>2*B41*B39</f>
        <v>86</v>
      </c>
      <c r="C43" s="1">
        <f t="shared" ref="C43:D43" si="15">2*C41*C39</f>
        <v>408</v>
      </c>
      <c r="D43" s="1">
        <f t="shared" si="15"/>
        <v>840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Symulacja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2019-10-19T16:41:09Z</dcterms:modified>
</cp:coreProperties>
</file>