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filterPrivacy="1" defaultThemeVersion="124226"/>
  <xr:revisionPtr revIDLastSave="0" documentId="8_{260D1AC4-787F-42C3-B429-6B2C926CA314}" xr6:coauthVersionLast="45" xr6:coauthVersionMax="45" xr10:uidLastSave="{00000000-0000-0000-0000-000000000000}"/>
  <bookViews>
    <workbookView xWindow="360" yWindow="60" windowWidth="11295" windowHeight="5580" xr2:uid="{00000000-000D-0000-FFFF-FFFF00000000}"/>
  </bookViews>
  <sheets>
    <sheet name="Statystyka" sheetId="1" r:id="rId1"/>
    <sheet name="Arkusz2" sheetId="2" r:id="rId2"/>
    <sheet name="Arkusz3" sheetId="3" r:id="rId3"/>
  </sheets>
  <definedNames>
    <definedName name="_xlchart.v1.0" hidden="1">Statystyka!$C$13:$AN$13</definedName>
    <definedName name="_xlchart.v1.1" hidden="1">Statystyka!$C$4:$AN$4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T2" i="1"/>
  <c r="AR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2" i="1"/>
  <c r="AQ19" i="1" s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2" i="1"/>
  <c r="E18" i="1"/>
  <c r="E19" i="1" s="1"/>
  <c r="F18" i="1"/>
  <c r="F19" i="1" s="1"/>
  <c r="G18" i="1"/>
  <c r="G19" i="1" s="1"/>
  <c r="H18" i="1"/>
  <c r="H19" i="1" s="1"/>
  <c r="I18" i="1"/>
  <c r="I19" i="1" s="1"/>
  <c r="J18" i="1"/>
  <c r="J19" i="1" s="1"/>
  <c r="K18" i="1"/>
  <c r="K19" i="1" s="1"/>
  <c r="L18" i="1"/>
  <c r="L19" i="1" s="1"/>
  <c r="M18" i="1"/>
  <c r="M19" i="1" s="1"/>
  <c r="N18" i="1"/>
  <c r="N19" i="1" s="1"/>
  <c r="O18" i="1"/>
  <c r="O19" i="1" s="1"/>
  <c r="P18" i="1"/>
  <c r="P19" i="1" s="1"/>
  <c r="Q18" i="1"/>
  <c r="Q19" i="1" s="1"/>
  <c r="R18" i="1"/>
  <c r="R19" i="1" s="1"/>
  <c r="S18" i="1"/>
  <c r="S19" i="1" s="1"/>
  <c r="T18" i="1"/>
  <c r="T19" i="1" s="1"/>
  <c r="U18" i="1"/>
  <c r="U19" i="1" s="1"/>
  <c r="V18" i="1"/>
  <c r="V19" i="1" s="1"/>
  <c r="W18" i="1"/>
  <c r="W19" i="1" s="1"/>
  <c r="X18" i="1"/>
  <c r="X19" i="1" s="1"/>
  <c r="Y18" i="1"/>
  <c r="Y19" i="1" s="1"/>
  <c r="Z18" i="1"/>
  <c r="Z19" i="1" s="1"/>
  <c r="AA18" i="1"/>
  <c r="AA19" i="1" s="1"/>
  <c r="AB18" i="1"/>
  <c r="AB19" i="1" s="1"/>
  <c r="AC18" i="1"/>
  <c r="AC19" i="1" s="1"/>
  <c r="AD18" i="1"/>
  <c r="AD19" i="1" s="1"/>
  <c r="AE18" i="1"/>
  <c r="AE19" i="1" s="1"/>
  <c r="AF18" i="1"/>
  <c r="AF19" i="1" s="1"/>
  <c r="AG18" i="1"/>
  <c r="AG19" i="1" s="1"/>
  <c r="AH18" i="1"/>
  <c r="AH19" i="1" s="1"/>
  <c r="AI18" i="1"/>
  <c r="AI19" i="1" s="1"/>
  <c r="AJ18" i="1"/>
  <c r="AJ19" i="1" s="1"/>
  <c r="AK18" i="1"/>
  <c r="AK19" i="1" s="1"/>
  <c r="AL18" i="1"/>
  <c r="AL19" i="1" s="1"/>
  <c r="AM18" i="1"/>
  <c r="AM19" i="1" s="1"/>
  <c r="AN18" i="1"/>
  <c r="AN19" i="1" s="1"/>
  <c r="D18" i="1"/>
  <c r="D19" i="1" s="1"/>
  <c r="AQ20" i="1" l="1"/>
  <c r="D23" i="1"/>
</calcChain>
</file>

<file path=xl/sharedStrings.xml><?xml version="1.0" encoding="utf-8"?>
<sst xmlns="http://schemas.openxmlformats.org/spreadsheetml/2006/main" count="69" uniqueCount="55">
  <si>
    <t>Płeć</t>
  </si>
  <si>
    <t>EXIT - I</t>
  </si>
  <si>
    <t>EXIT-II</t>
  </si>
  <si>
    <t>Test 1-1</t>
  </si>
  <si>
    <t>Test 1-2</t>
  </si>
  <si>
    <t>Test 1-3</t>
  </si>
  <si>
    <t>Test 1-4</t>
  </si>
  <si>
    <t>Test 1-5</t>
  </si>
  <si>
    <t>Test 1-6</t>
  </si>
  <si>
    <t>Test 1-7</t>
  </si>
  <si>
    <t>Test 1-8</t>
  </si>
  <si>
    <t>Test 1-9</t>
  </si>
  <si>
    <t>Test 1-10</t>
  </si>
  <si>
    <t>Test 2-1</t>
  </si>
  <si>
    <t>Test 2-2</t>
  </si>
  <si>
    <t>Test 2-3</t>
  </si>
  <si>
    <t>Test 2-4</t>
  </si>
  <si>
    <t>Test 2-5</t>
  </si>
  <si>
    <t>Test 2-6</t>
  </si>
  <si>
    <t>Test 2-7</t>
  </si>
  <si>
    <t>Test 2-8</t>
  </si>
  <si>
    <t>Test 2-9</t>
  </si>
  <si>
    <t>Test 2-10</t>
  </si>
  <si>
    <t>Test 3-1</t>
  </si>
  <si>
    <t>Test 3-2</t>
  </si>
  <si>
    <t>Test 3-3</t>
  </si>
  <si>
    <t>Test 3-4</t>
  </si>
  <si>
    <t>Test 3-5</t>
  </si>
  <si>
    <t>Test 3-6</t>
  </si>
  <si>
    <t>Test 3-7</t>
  </si>
  <si>
    <t>Test 3-8</t>
  </si>
  <si>
    <t>Test 4-1</t>
  </si>
  <si>
    <t>Test 4-2</t>
  </si>
  <si>
    <t>Test 4-3</t>
  </si>
  <si>
    <t>Test 4-4</t>
  </si>
  <si>
    <t>Test 4-5</t>
  </si>
  <si>
    <t>Test 4-6</t>
  </si>
  <si>
    <t>Test 4-7</t>
  </si>
  <si>
    <t>Test 4-8</t>
  </si>
  <si>
    <t>Test 4-9</t>
  </si>
  <si>
    <t>Średni wynik - 1 semestr</t>
  </si>
  <si>
    <t>średni wynik - 2 semestr</t>
  </si>
  <si>
    <t>Średni wynik - wszystkie cząstkowe</t>
  </si>
  <si>
    <t>Mediana - 1 semestr</t>
  </si>
  <si>
    <t>Mediana - 2 semestr</t>
  </si>
  <si>
    <t>Mediana - wszystkie cząstkowe</t>
  </si>
  <si>
    <t>Trend liniowy</t>
  </si>
  <si>
    <t>m</t>
  </si>
  <si>
    <t>k</t>
  </si>
  <si>
    <t>Średnia</t>
  </si>
  <si>
    <t>Odchylenie standardowe</t>
  </si>
  <si>
    <t>Średnia mężczyzn</t>
  </si>
  <si>
    <t>Średnia kobiet</t>
  </si>
  <si>
    <t>Współczynnik korelacji wyniki końcowe</t>
  </si>
  <si>
    <t>Współczynnik korelacji wyniki cząstkowe 1 i 2 semestr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</si>
</sst>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1">
      <cx:tx>
        <cx:txData>
          <cx:v>Najlepszy uczeń</cx:v>
        </cx:txData>
      </cx:tx>
    </cx:title>
    <cx:plotArea>
      <cx:plotAreaRegion>
        <cx:series layoutId="boxWhisker" uniqueId="{090A0FB6-B9FA-402C-835B-BB7E3944F8E3}"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Najgorszy student</cx:v>
        </cx:txData>
      </cx:tx>
    </cx:title>
    <cx:plotArea>
      <cx:plotAreaRegion>
        <cx:series layoutId="boxWhisker" uniqueId="{42BD84D1-7744-4A90-99CB-CCC768EB3C13}"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22</xdr:row>
      <xdr:rowOff>0</xdr:rowOff>
    </xdr:from>
    <xdr:to>
      <xdr:col>23</xdr:col>
      <xdr:colOff>542925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8FB9DE-BB94-4A4C-90C8-04F870731704}"/>
                </a:ext>
                <a:ext uri="{147F2762-F138-4A5C-976F-8EAC2B608ADB}">
                  <a16:predDERef xmlns:a16="http://schemas.microsoft.com/office/drawing/2014/main" pred="{E095FBE2-A621-46D2-9132-C942A9BE3C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1725" y="5886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7</xdr:col>
      <xdr:colOff>485775</xdr:colOff>
      <xdr:row>21</xdr:row>
      <xdr:rowOff>923925</xdr:rowOff>
    </xdr:from>
    <xdr:to>
      <xdr:col>15</xdr:col>
      <xdr:colOff>180975</xdr:colOff>
      <xdr:row>30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4375D831-3FC3-4BFE-A09A-F939A8A01F4C}"/>
                </a:ext>
                <a:ext uri="{147F2762-F138-4A5C-976F-8EAC2B608ADB}">
                  <a16:predDERef xmlns:a16="http://schemas.microsoft.com/office/drawing/2014/main" pred="{8B8FB9DE-BB94-4A4C-90C8-04F8707317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52975" y="5857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tabSelected="1" topLeftCell="A19" workbookViewId="0">
      <selection activeCell="J23" sqref="J23"/>
    </sheetView>
  </sheetViews>
  <sheetFormatPr defaultRowHeight="15"/>
  <cols>
    <col min="43" max="43" width="9.28515625" bestFit="1" customWidth="1"/>
    <col min="48" max="48" width="9.85546875" bestFit="1" customWidth="1"/>
  </cols>
  <sheetData>
    <row r="1" spans="1:50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1"/>
      <c r="AX1" s="1"/>
    </row>
    <row r="2" spans="1:50">
      <c r="A2" t="s">
        <v>47</v>
      </c>
      <c r="B2">
        <v>88</v>
      </c>
      <c r="C2">
        <v>85</v>
      </c>
      <c r="D2">
        <v>97</v>
      </c>
      <c r="E2">
        <v>100</v>
      </c>
      <c r="F2">
        <v>85</v>
      </c>
      <c r="G2">
        <v>100</v>
      </c>
      <c r="H2">
        <v>95</v>
      </c>
      <c r="I2">
        <v>100</v>
      </c>
      <c r="J2">
        <v>90</v>
      </c>
      <c r="K2">
        <v>93</v>
      </c>
      <c r="L2">
        <v>88</v>
      </c>
      <c r="M2">
        <v>93</v>
      </c>
      <c r="N2">
        <v>90</v>
      </c>
      <c r="O2">
        <v>90</v>
      </c>
      <c r="P2">
        <v>97</v>
      </c>
      <c r="Q2">
        <v>90</v>
      </c>
      <c r="R2">
        <v>97</v>
      </c>
      <c r="S2">
        <v>97</v>
      </c>
      <c r="T2">
        <v>9</v>
      </c>
      <c r="U2">
        <v>97</v>
      </c>
      <c r="V2">
        <v>85</v>
      </c>
      <c r="W2">
        <v>75</v>
      </c>
      <c r="X2">
        <v>84</v>
      </c>
      <c r="Y2">
        <v>90</v>
      </c>
      <c r="Z2">
        <v>78</v>
      </c>
      <c r="AA2">
        <v>70</v>
      </c>
      <c r="AB2">
        <v>92</v>
      </c>
      <c r="AC2">
        <v>100</v>
      </c>
      <c r="AD2">
        <v>90</v>
      </c>
      <c r="AE2">
        <v>83</v>
      </c>
      <c r="AF2">
        <v>95</v>
      </c>
      <c r="AG2">
        <v>91</v>
      </c>
      <c r="AH2">
        <v>100</v>
      </c>
      <c r="AI2">
        <v>80</v>
      </c>
      <c r="AJ2">
        <v>82</v>
      </c>
      <c r="AK2">
        <v>97</v>
      </c>
      <c r="AL2">
        <v>85</v>
      </c>
      <c r="AM2">
        <v>87</v>
      </c>
      <c r="AN2">
        <v>97</v>
      </c>
      <c r="AO2">
        <f>AVERAGE(D2:W2)</f>
        <v>88.4</v>
      </c>
      <c r="AP2">
        <f>AVERAGE(X2:AN2)</f>
        <v>88.294117647058826</v>
      </c>
      <c r="AQ2">
        <f>AVERAGE(D2:AN2)</f>
        <v>88.351351351351354</v>
      </c>
      <c r="AR2">
        <f>MEDIAN(D2:W2)</f>
        <v>93</v>
      </c>
      <c r="AS2">
        <f>MEDIAN(X2:AN2)</f>
        <v>90</v>
      </c>
      <c r="AT2">
        <f>MEDIAN(D2:AN2)</f>
        <v>90</v>
      </c>
      <c r="AU2">
        <f>TREND(D2:AN2)</f>
        <v>91.163584637268855</v>
      </c>
    </row>
    <row r="3" spans="1:50">
      <c r="A3" t="s">
        <v>47</v>
      </c>
      <c r="B3">
        <v>88</v>
      </c>
      <c r="C3">
        <v>94</v>
      </c>
      <c r="D3">
        <v>90</v>
      </c>
      <c r="E3">
        <v>95</v>
      </c>
      <c r="F3">
        <v>90</v>
      </c>
      <c r="G3">
        <v>100</v>
      </c>
      <c r="H3">
        <v>73</v>
      </c>
      <c r="I3">
        <v>85</v>
      </c>
      <c r="J3">
        <v>92</v>
      </c>
      <c r="K3">
        <v>73</v>
      </c>
      <c r="L3">
        <v>78</v>
      </c>
      <c r="M3">
        <v>100</v>
      </c>
      <c r="N3">
        <v>87</v>
      </c>
      <c r="O3">
        <v>77</v>
      </c>
      <c r="P3">
        <v>85</v>
      </c>
      <c r="Q3">
        <v>100</v>
      </c>
      <c r="R3">
        <v>95</v>
      </c>
      <c r="S3">
        <v>90</v>
      </c>
      <c r="T3">
        <v>7</v>
      </c>
      <c r="U3">
        <v>92</v>
      </c>
      <c r="V3">
        <v>87</v>
      </c>
      <c r="W3">
        <v>80</v>
      </c>
      <c r="X3">
        <v>83</v>
      </c>
      <c r="Y3">
        <v>90</v>
      </c>
      <c r="Z3">
        <v>97</v>
      </c>
      <c r="AA3">
        <v>80</v>
      </c>
      <c r="AB3">
        <v>90</v>
      </c>
      <c r="AC3">
        <v>100</v>
      </c>
      <c r="AD3">
        <v>95</v>
      </c>
      <c r="AE3">
        <v>78</v>
      </c>
      <c r="AF3">
        <v>95</v>
      </c>
      <c r="AG3">
        <v>87</v>
      </c>
      <c r="AH3">
        <v>100</v>
      </c>
      <c r="AI3">
        <v>75</v>
      </c>
      <c r="AJ3">
        <v>90</v>
      </c>
      <c r="AK3">
        <v>83</v>
      </c>
      <c r="AL3">
        <v>90</v>
      </c>
      <c r="AM3">
        <v>75</v>
      </c>
      <c r="AN3">
        <v>88</v>
      </c>
      <c r="AO3">
        <f t="shared" ref="AO3:AO18" si="0">AVERAGE(D3:W3)</f>
        <v>83.8</v>
      </c>
      <c r="AP3">
        <f t="shared" ref="AP3:AP18" si="1">AVERAGE(X3:AN3)</f>
        <v>88</v>
      </c>
      <c r="AQ3">
        <f t="shared" ref="AQ3:AQ18" si="2">AVERAGE(D3:AN3)</f>
        <v>85.729729729729726</v>
      </c>
      <c r="AR3">
        <f t="shared" ref="AR3:AR18" si="3">MEDIAN(D3:W3)</f>
        <v>88.5</v>
      </c>
      <c r="AS3">
        <f t="shared" ref="AS3:AS18" si="4">MEDIAN(X3:AN3)</f>
        <v>90</v>
      </c>
      <c r="AT3">
        <f t="shared" ref="AT3:AT18" si="5">MEDIAN(D3:AN3)</f>
        <v>90</v>
      </c>
      <c r="AU3">
        <f t="shared" ref="AU3:AU17" si="6">TREND(D3:AN3)</f>
        <v>85.721194879089609</v>
      </c>
    </row>
    <row r="4" spans="1:50">
      <c r="A4" t="s">
        <v>47</v>
      </c>
      <c r="B4">
        <v>73</v>
      </c>
      <c r="C4">
        <v>39</v>
      </c>
      <c r="D4">
        <v>90</v>
      </c>
      <c r="E4">
        <v>83</v>
      </c>
      <c r="F4">
        <v>85</v>
      </c>
      <c r="G4">
        <v>91</v>
      </c>
      <c r="H4">
        <v>88</v>
      </c>
      <c r="I4">
        <v>90</v>
      </c>
      <c r="J4">
        <v>95</v>
      </c>
      <c r="K4">
        <v>82</v>
      </c>
      <c r="L4">
        <v>75</v>
      </c>
      <c r="M4">
        <v>88</v>
      </c>
      <c r="N4">
        <v>75</v>
      </c>
      <c r="O4">
        <v>73</v>
      </c>
      <c r="P4">
        <v>75</v>
      </c>
      <c r="Q4">
        <v>87</v>
      </c>
      <c r="R4">
        <v>52</v>
      </c>
      <c r="S4">
        <v>58</v>
      </c>
      <c r="T4">
        <v>8</v>
      </c>
      <c r="U4">
        <v>72</v>
      </c>
      <c r="V4">
        <v>73</v>
      </c>
      <c r="W4">
        <v>58</v>
      </c>
      <c r="X4">
        <v>48</v>
      </c>
      <c r="Y4">
        <v>85</v>
      </c>
      <c r="Z4">
        <v>40</v>
      </c>
      <c r="AA4">
        <v>62</v>
      </c>
      <c r="AB4">
        <v>45</v>
      </c>
      <c r="AC4">
        <v>52</v>
      </c>
      <c r="AD4">
        <v>38</v>
      </c>
      <c r="AE4">
        <v>70</v>
      </c>
      <c r="AF4">
        <v>65</v>
      </c>
      <c r="AG4">
        <v>53</v>
      </c>
      <c r="AH4">
        <v>40</v>
      </c>
      <c r="AI4">
        <v>45</v>
      </c>
      <c r="AJ4">
        <v>40</v>
      </c>
      <c r="AK4">
        <v>48</v>
      </c>
      <c r="AL4">
        <v>38</v>
      </c>
      <c r="AM4">
        <v>43</v>
      </c>
      <c r="AN4">
        <v>53</v>
      </c>
      <c r="AO4">
        <f t="shared" si="0"/>
        <v>74.900000000000006</v>
      </c>
      <c r="AP4">
        <f t="shared" si="1"/>
        <v>50.882352941176471</v>
      </c>
      <c r="AQ4">
        <f t="shared" si="2"/>
        <v>63.864864864864863</v>
      </c>
      <c r="AR4">
        <f t="shared" si="3"/>
        <v>78.5</v>
      </c>
      <c r="AS4">
        <f t="shared" si="4"/>
        <v>48</v>
      </c>
      <c r="AT4">
        <f t="shared" si="5"/>
        <v>65</v>
      </c>
      <c r="AU4">
        <f t="shared" si="6"/>
        <v>89</v>
      </c>
    </row>
    <row r="5" spans="1:50">
      <c r="A5" t="s">
        <v>47</v>
      </c>
      <c r="B5">
        <v>80</v>
      </c>
      <c r="C5">
        <v>85</v>
      </c>
      <c r="D5">
        <v>93</v>
      </c>
      <c r="E5">
        <v>80</v>
      </c>
      <c r="F5">
        <v>75</v>
      </c>
      <c r="G5">
        <v>85</v>
      </c>
      <c r="H5">
        <v>90</v>
      </c>
      <c r="I5">
        <v>90</v>
      </c>
      <c r="J5">
        <v>85</v>
      </c>
      <c r="K5">
        <v>72</v>
      </c>
      <c r="L5">
        <v>87</v>
      </c>
      <c r="M5">
        <v>92</v>
      </c>
      <c r="N5">
        <v>87</v>
      </c>
      <c r="O5">
        <v>62</v>
      </c>
      <c r="P5">
        <v>73</v>
      </c>
      <c r="Q5">
        <v>80</v>
      </c>
      <c r="R5">
        <v>82</v>
      </c>
      <c r="S5">
        <v>85</v>
      </c>
      <c r="T5">
        <v>9</v>
      </c>
      <c r="U5">
        <v>75</v>
      </c>
      <c r="V5">
        <v>70</v>
      </c>
      <c r="W5">
        <v>68</v>
      </c>
      <c r="X5">
        <v>92</v>
      </c>
      <c r="Y5">
        <v>87</v>
      </c>
      <c r="Z5">
        <v>82</v>
      </c>
      <c r="AA5">
        <v>83</v>
      </c>
      <c r="AB5">
        <v>85</v>
      </c>
      <c r="AC5">
        <v>97</v>
      </c>
      <c r="AD5">
        <v>88</v>
      </c>
      <c r="AE5">
        <v>65</v>
      </c>
      <c r="AF5">
        <v>92</v>
      </c>
      <c r="AG5">
        <v>77</v>
      </c>
      <c r="AH5">
        <v>100</v>
      </c>
      <c r="AI5">
        <v>77</v>
      </c>
      <c r="AJ5">
        <v>97</v>
      </c>
      <c r="AK5">
        <v>82</v>
      </c>
      <c r="AL5">
        <v>80</v>
      </c>
      <c r="AM5">
        <v>80</v>
      </c>
      <c r="AN5">
        <v>87</v>
      </c>
      <c r="AO5">
        <f t="shared" si="0"/>
        <v>77</v>
      </c>
      <c r="AP5">
        <f t="shared" si="1"/>
        <v>85.352941176470594</v>
      </c>
      <c r="AQ5">
        <f t="shared" si="2"/>
        <v>80.837837837837839</v>
      </c>
      <c r="AR5">
        <f t="shared" si="3"/>
        <v>81</v>
      </c>
      <c r="AS5">
        <f t="shared" si="4"/>
        <v>85</v>
      </c>
      <c r="AT5">
        <f t="shared" si="5"/>
        <v>83</v>
      </c>
      <c r="AU5">
        <f t="shared" si="6"/>
        <v>79.118065433854909</v>
      </c>
    </row>
    <row r="6" spans="1:50">
      <c r="A6" t="s">
        <v>47</v>
      </c>
      <c r="B6">
        <v>51</v>
      </c>
      <c r="C6">
        <v>52</v>
      </c>
      <c r="D6">
        <v>84</v>
      </c>
      <c r="E6">
        <v>95</v>
      </c>
      <c r="F6">
        <v>92</v>
      </c>
      <c r="G6">
        <v>90</v>
      </c>
      <c r="H6">
        <v>68</v>
      </c>
      <c r="I6">
        <v>80</v>
      </c>
      <c r="J6">
        <v>65</v>
      </c>
      <c r="K6">
        <v>69</v>
      </c>
      <c r="L6">
        <v>72</v>
      </c>
      <c r="M6">
        <v>87</v>
      </c>
      <c r="N6">
        <v>78</v>
      </c>
      <c r="O6">
        <v>57</v>
      </c>
      <c r="P6">
        <v>84</v>
      </c>
      <c r="Q6">
        <v>77</v>
      </c>
      <c r="R6">
        <v>72</v>
      </c>
      <c r="S6">
        <v>60</v>
      </c>
      <c r="T6">
        <v>7</v>
      </c>
      <c r="U6">
        <v>67</v>
      </c>
      <c r="V6">
        <v>45</v>
      </c>
      <c r="W6">
        <v>60</v>
      </c>
      <c r="X6">
        <v>42</v>
      </c>
      <c r="Y6">
        <v>55</v>
      </c>
      <c r="Z6">
        <v>37</v>
      </c>
      <c r="AA6">
        <v>65</v>
      </c>
      <c r="AB6">
        <v>67</v>
      </c>
      <c r="AC6">
        <v>80</v>
      </c>
      <c r="AD6">
        <v>80</v>
      </c>
      <c r="AE6">
        <v>37</v>
      </c>
      <c r="AF6">
        <v>45</v>
      </c>
      <c r="AG6">
        <v>43</v>
      </c>
      <c r="AH6">
        <v>55</v>
      </c>
      <c r="AI6">
        <v>52</v>
      </c>
      <c r="AJ6">
        <v>60</v>
      </c>
      <c r="AK6">
        <v>42</v>
      </c>
      <c r="AL6">
        <v>82</v>
      </c>
      <c r="AM6">
        <v>53</v>
      </c>
      <c r="AN6">
        <v>77</v>
      </c>
      <c r="AO6">
        <f t="shared" si="0"/>
        <v>70.45</v>
      </c>
      <c r="AP6">
        <f t="shared" si="1"/>
        <v>57.176470588235297</v>
      </c>
      <c r="AQ6">
        <f t="shared" si="2"/>
        <v>64.351351351351354</v>
      </c>
      <c r="AR6">
        <f t="shared" si="3"/>
        <v>72</v>
      </c>
      <c r="AS6">
        <f t="shared" si="4"/>
        <v>55</v>
      </c>
      <c r="AT6">
        <f t="shared" si="5"/>
        <v>67</v>
      </c>
      <c r="AU6">
        <f t="shared" si="6"/>
        <v>78.856330014224753</v>
      </c>
    </row>
    <row r="7" spans="1:50">
      <c r="A7" t="s">
        <v>47</v>
      </c>
      <c r="B7">
        <v>90</v>
      </c>
      <c r="C7">
        <v>87</v>
      </c>
      <c r="D7">
        <v>95</v>
      </c>
      <c r="E7">
        <v>100</v>
      </c>
      <c r="F7">
        <v>100</v>
      </c>
      <c r="G7">
        <v>100</v>
      </c>
      <c r="H7">
        <v>90</v>
      </c>
      <c r="I7">
        <v>90</v>
      </c>
      <c r="J7">
        <v>95</v>
      </c>
      <c r="K7">
        <v>80</v>
      </c>
      <c r="L7">
        <v>95</v>
      </c>
      <c r="M7">
        <v>97</v>
      </c>
      <c r="N7">
        <v>97</v>
      </c>
      <c r="O7">
        <v>97</v>
      </c>
      <c r="P7">
        <v>92</v>
      </c>
      <c r="Q7">
        <v>100</v>
      </c>
      <c r="R7">
        <v>87</v>
      </c>
      <c r="S7">
        <v>95</v>
      </c>
      <c r="T7">
        <v>9</v>
      </c>
      <c r="U7">
        <v>95</v>
      </c>
      <c r="V7">
        <v>78</v>
      </c>
      <c r="W7">
        <v>95</v>
      </c>
      <c r="X7">
        <v>82</v>
      </c>
      <c r="Y7">
        <v>100</v>
      </c>
      <c r="Z7">
        <v>87</v>
      </c>
      <c r="AA7">
        <v>83</v>
      </c>
      <c r="AB7">
        <v>85</v>
      </c>
      <c r="AC7">
        <v>95</v>
      </c>
      <c r="AD7">
        <v>95</v>
      </c>
      <c r="AE7">
        <v>93</v>
      </c>
      <c r="AF7">
        <v>90</v>
      </c>
      <c r="AG7">
        <v>100</v>
      </c>
      <c r="AH7">
        <v>70</v>
      </c>
      <c r="AI7">
        <v>85</v>
      </c>
      <c r="AJ7">
        <v>85</v>
      </c>
      <c r="AK7">
        <v>88</v>
      </c>
      <c r="AL7">
        <v>83</v>
      </c>
      <c r="AM7">
        <v>70</v>
      </c>
      <c r="AN7">
        <v>85</v>
      </c>
      <c r="AO7">
        <f t="shared" si="0"/>
        <v>89.35</v>
      </c>
      <c r="AP7">
        <f t="shared" si="1"/>
        <v>86.82352941176471</v>
      </c>
      <c r="AQ7">
        <f t="shared" si="2"/>
        <v>88.189189189189193</v>
      </c>
      <c r="AR7">
        <f t="shared" si="3"/>
        <v>95</v>
      </c>
      <c r="AS7">
        <f t="shared" si="4"/>
        <v>85</v>
      </c>
      <c r="AT7">
        <f t="shared" si="5"/>
        <v>92</v>
      </c>
      <c r="AU7">
        <f t="shared" si="6"/>
        <v>94.330014224751068</v>
      </c>
    </row>
    <row r="8" spans="1:50">
      <c r="A8" t="s">
        <v>47</v>
      </c>
      <c r="B8">
        <v>80</v>
      </c>
      <c r="C8">
        <v>85</v>
      </c>
      <c r="D8">
        <v>90</v>
      </c>
      <c r="E8">
        <v>100</v>
      </c>
      <c r="F8">
        <v>95</v>
      </c>
      <c r="G8">
        <v>100</v>
      </c>
      <c r="H8">
        <v>100</v>
      </c>
      <c r="I8">
        <v>90</v>
      </c>
      <c r="J8">
        <v>92</v>
      </c>
      <c r="K8">
        <v>77</v>
      </c>
      <c r="L8">
        <v>85</v>
      </c>
      <c r="M8">
        <v>90</v>
      </c>
      <c r="N8">
        <v>83</v>
      </c>
      <c r="O8">
        <v>90</v>
      </c>
      <c r="P8">
        <v>95</v>
      </c>
      <c r="Q8">
        <v>100</v>
      </c>
      <c r="R8">
        <v>80</v>
      </c>
      <c r="S8">
        <v>83</v>
      </c>
      <c r="T8">
        <v>9</v>
      </c>
      <c r="U8">
        <v>57</v>
      </c>
      <c r="V8">
        <v>90</v>
      </c>
      <c r="W8">
        <v>72</v>
      </c>
      <c r="X8">
        <v>60</v>
      </c>
      <c r="Y8">
        <v>65</v>
      </c>
      <c r="Z8">
        <v>83</v>
      </c>
      <c r="AA8">
        <v>72</v>
      </c>
      <c r="AB8">
        <v>88</v>
      </c>
      <c r="AC8">
        <v>85</v>
      </c>
      <c r="AD8">
        <v>87</v>
      </c>
      <c r="AE8">
        <v>72</v>
      </c>
      <c r="AF8">
        <v>68</v>
      </c>
      <c r="AG8">
        <v>80</v>
      </c>
      <c r="AH8">
        <v>80</v>
      </c>
      <c r="AI8">
        <v>75</v>
      </c>
      <c r="AJ8">
        <v>75</v>
      </c>
      <c r="AK8">
        <v>79</v>
      </c>
      <c r="AL8">
        <v>100</v>
      </c>
      <c r="AM8">
        <v>70</v>
      </c>
      <c r="AN8">
        <v>80</v>
      </c>
      <c r="AO8">
        <f t="shared" si="0"/>
        <v>83.9</v>
      </c>
      <c r="AP8">
        <f t="shared" si="1"/>
        <v>77.588235294117652</v>
      </c>
      <c r="AQ8">
        <f t="shared" si="2"/>
        <v>81</v>
      </c>
      <c r="AR8">
        <f t="shared" si="3"/>
        <v>90</v>
      </c>
      <c r="AS8">
        <f t="shared" si="4"/>
        <v>79</v>
      </c>
      <c r="AT8">
        <f t="shared" si="5"/>
        <v>83</v>
      </c>
      <c r="AU8">
        <f t="shared" si="6"/>
        <v>89.633001422475104</v>
      </c>
    </row>
    <row r="9" spans="1:50">
      <c r="A9" t="s">
        <v>48</v>
      </c>
      <c r="B9">
        <v>67</v>
      </c>
      <c r="C9">
        <v>80</v>
      </c>
      <c r="D9">
        <v>100</v>
      </c>
      <c r="E9">
        <v>100</v>
      </c>
      <c r="F9">
        <v>100</v>
      </c>
      <c r="G9">
        <v>95</v>
      </c>
      <c r="H9">
        <v>80</v>
      </c>
      <c r="I9">
        <v>80</v>
      </c>
      <c r="J9">
        <v>87</v>
      </c>
      <c r="K9">
        <v>55</v>
      </c>
      <c r="L9">
        <v>82</v>
      </c>
      <c r="M9">
        <v>88</v>
      </c>
      <c r="N9">
        <v>90</v>
      </c>
      <c r="O9">
        <v>80</v>
      </c>
      <c r="P9">
        <v>95</v>
      </c>
      <c r="Q9">
        <v>75</v>
      </c>
      <c r="R9">
        <v>85</v>
      </c>
      <c r="S9">
        <v>70</v>
      </c>
      <c r="T9">
        <v>7</v>
      </c>
      <c r="U9">
        <v>90</v>
      </c>
      <c r="V9">
        <v>87</v>
      </c>
      <c r="W9">
        <v>65</v>
      </c>
      <c r="X9">
        <v>65</v>
      </c>
      <c r="Y9">
        <v>77</v>
      </c>
      <c r="Z9">
        <v>62</v>
      </c>
      <c r="AA9">
        <v>73</v>
      </c>
      <c r="AB9">
        <v>95</v>
      </c>
      <c r="AC9">
        <v>97</v>
      </c>
      <c r="AD9">
        <v>90</v>
      </c>
      <c r="AE9">
        <v>70</v>
      </c>
      <c r="AF9">
        <v>70</v>
      </c>
      <c r="AG9">
        <v>70</v>
      </c>
      <c r="AH9">
        <v>60</v>
      </c>
      <c r="AI9">
        <v>68</v>
      </c>
      <c r="AJ9">
        <v>57</v>
      </c>
      <c r="AK9">
        <v>68</v>
      </c>
      <c r="AL9">
        <v>67</v>
      </c>
      <c r="AM9">
        <v>58</v>
      </c>
      <c r="AN9">
        <v>87</v>
      </c>
      <c r="AO9">
        <f t="shared" si="0"/>
        <v>80.55</v>
      </c>
      <c r="AP9">
        <f t="shared" si="1"/>
        <v>72.588235294117652</v>
      </c>
      <c r="AQ9">
        <f t="shared" si="2"/>
        <v>76.891891891891888</v>
      </c>
      <c r="AR9">
        <f t="shared" si="3"/>
        <v>86</v>
      </c>
      <c r="AS9">
        <f t="shared" si="4"/>
        <v>70</v>
      </c>
      <c r="AT9">
        <f t="shared" si="5"/>
        <v>80</v>
      </c>
      <c r="AU9">
        <f t="shared" si="6"/>
        <v>88.290184921763881</v>
      </c>
    </row>
    <row r="10" spans="1:50">
      <c r="A10" t="s">
        <v>48</v>
      </c>
      <c r="B10">
        <v>70</v>
      </c>
      <c r="C10">
        <v>71</v>
      </c>
      <c r="D10">
        <v>87</v>
      </c>
      <c r="E10">
        <v>90</v>
      </c>
      <c r="F10">
        <v>80</v>
      </c>
      <c r="G10">
        <v>75</v>
      </c>
      <c r="H10">
        <v>85</v>
      </c>
      <c r="I10">
        <v>57</v>
      </c>
      <c r="J10">
        <v>62</v>
      </c>
      <c r="K10">
        <v>77</v>
      </c>
      <c r="L10">
        <v>63</v>
      </c>
      <c r="M10">
        <v>68</v>
      </c>
      <c r="N10">
        <v>58</v>
      </c>
      <c r="O10">
        <v>33</v>
      </c>
      <c r="P10">
        <v>70</v>
      </c>
      <c r="Q10">
        <v>65</v>
      </c>
      <c r="R10">
        <v>55</v>
      </c>
      <c r="S10">
        <v>78</v>
      </c>
      <c r="T10">
        <v>7</v>
      </c>
      <c r="U10">
        <v>60</v>
      </c>
      <c r="V10">
        <v>48</v>
      </c>
      <c r="W10">
        <v>72</v>
      </c>
      <c r="X10">
        <v>87</v>
      </c>
      <c r="Y10">
        <v>87</v>
      </c>
      <c r="Z10">
        <v>72</v>
      </c>
      <c r="AA10">
        <v>80</v>
      </c>
      <c r="AB10">
        <v>85</v>
      </c>
      <c r="AC10">
        <v>83</v>
      </c>
      <c r="AD10">
        <v>75</v>
      </c>
      <c r="AE10">
        <v>65</v>
      </c>
      <c r="AF10">
        <v>68</v>
      </c>
      <c r="AG10">
        <v>92</v>
      </c>
      <c r="AH10">
        <v>75</v>
      </c>
      <c r="AI10">
        <v>62</v>
      </c>
      <c r="AJ10">
        <v>62</v>
      </c>
      <c r="AK10">
        <v>71</v>
      </c>
      <c r="AL10">
        <v>65</v>
      </c>
      <c r="AM10">
        <v>63</v>
      </c>
      <c r="AN10">
        <v>67</v>
      </c>
      <c r="AO10">
        <f t="shared" si="0"/>
        <v>64.5</v>
      </c>
      <c r="AP10">
        <f t="shared" si="1"/>
        <v>74.058823529411768</v>
      </c>
      <c r="AQ10">
        <f t="shared" si="2"/>
        <v>68.891891891891888</v>
      </c>
      <c r="AR10">
        <f t="shared" si="3"/>
        <v>66.5</v>
      </c>
      <c r="AS10">
        <f t="shared" si="4"/>
        <v>72</v>
      </c>
      <c r="AT10">
        <f t="shared" si="5"/>
        <v>70</v>
      </c>
      <c r="AU10">
        <f t="shared" si="6"/>
        <v>69.378378378378372</v>
      </c>
    </row>
    <row r="11" spans="1:50">
      <c r="A11" t="s">
        <v>48</v>
      </c>
      <c r="B11">
        <v>73</v>
      </c>
      <c r="C11">
        <v>79</v>
      </c>
      <c r="D11">
        <v>100</v>
      </c>
      <c r="E11">
        <v>100</v>
      </c>
      <c r="F11">
        <v>95</v>
      </c>
      <c r="G11">
        <v>100</v>
      </c>
      <c r="H11">
        <v>80</v>
      </c>
      <c r="I11">
        <v>90</v>
      </c>
      <c r="J11">
        <v>95</v>
      </c>
      <c r="K11">
        <v>89</v>
      </c>
      <c r="L11">
        <v>82</v>
      </c>
      <c r="M11">
        <v>92</v>
      </c>
      <c r="N11">
        <v>95</v>
      </c>
      <c r="O11">
        <v>87</v>
      </c>
      <c r="P11">
        <v>93</v>
      </c>
      <c r="Q11">
        <v>77</v>
      </c>
      <c r="R11">
        <v>53</v>
      </c>
      <c r="S11">
        <v>77</v>
      </c>
      <c r="T11">
        <v>8</v>
      </c>
      <c r="U11">
        <v>65</v>
      </c>
      <c r="V11">
        <v>70</v>
      </c>
      <c r="W11">
        <v>70</v>
      </c>
      <c r="X11">
        <v>74</v>
      </c>
      <c r="Y11">
        <v>77</v>
      </c>
      <c r="Z11">
        <v>60</v>
      </c>
      <c r="AA11">
        <v>83</v>
      </c>
      <c r="AB11">
        <v>83</v>
      </c>
      <c r="AC11">
        <v>87</v>
      </c>
      <c r="AD11">
        <v>97</v>
      </c>
      <c r="AE11">
        <v>77</v>
      </c>
      <c r="AF11">
        <v>80</v>
      </c>
      <c r="AG11">
        <v>77</v>
      </c>
      <c r="AH11">
        <v>55</v>
      </c>
      <c r="AI11">
        <v>50</v>
      </c>
      <c r="AJ11">
        <v>47</v>
      </c>
      <c r="AK11">
        <v>58</v>
      </c>
      <c r="AL11">
        <v>53</v>
      </c>
      <c r="AM11">
        <v>70</v>
      </c>
      <c r="AN11">
        <v>72</v>
      </c>
      <c r="AO11">
        <f t="shared" si="0"/>
        <v>80.900000000000006</v>
      </c>
      <c r="AP11">
        <f t="shared" si="1"/>
        <v>70.588235294117652</v>
      </c>
      <c r="AQ11">
        <f t="shared" si="2"/>
        <v>76.162162162162161</v>
      </c>
      <c r="AR11">
        <f t="shared" si="3"/>
        <v>88</v>
      </c>
      <c r="AS11">
        <f t="shared" si="4"/>
        <v>74</v>
      </c>
      <c r="AT11">
        <f t="shared" si="5"/>
        <v>77</v>
      </c>
      <c r="AU11">
        <f t="shared" si="6"/>
        <v>92.864864864864856</v>
      </c>
    </row>
    <row r="12" spans="1:50">
      <c r="A12" t="s">
        <v>47</v>
      </c>
      <c r="B12">
        <v>65</v>
      </c>
      <c r="C12">
        <v>64</v>
      </c>
      <c r="D12">
        <v>100</v>
      </c>
      <c r="E12">
        <v>100</v>
      </c>
      <c r="F12">
        <v>100</v>
      </c>
      <c r="G12">
        <v>90</v>
      </c>
      <c r="H12">
        <v>100</v>
      </c>
      <c r="I12">
        <v>90</v>
      </c>
      <c r="J12">
        <v>67</v>
      </c>
      <c r="K12">
        <v>80</v>
      </c>
      <c r="L12">
        <v>85</v>
      </c>
      <c r="M12">
        <v>87</v>
      </c>
      <c r="N12">
        <v>48</v>
      </c>
      <c r="O12">
        <v>57</v>
      </c>
      <c r="P12">
        <v>85</v>
      </c>
      <c r="Q12">
        <v>75</v>
      </c>
      <c r="R12">
        <v>65</v>
      </c>
      <c r="S12">
        <v>80</v>
      </c>
      <c r="T12">
        <v>9</v>
      </c>
      <c r="U12">
        <v>92</v>
      </c>
      <c r="V12">
        <v>78</v>
      </c>
      <c r="W12">
        <v>80</v>
      </c>
      <c r="X12">
        <v>63</v>
      </c>
      <c r="Y12">
        <v>55</v>
      </c>
      <c r="Z12">
        <v>43</v>
      </c>
      <c r="AA12">
        <v>70</v>
      </c>
      <c r="AB12">
        <v>72</v>
      </c>
      <c r="AC12">
        <v>55</v>
      </c>
      <c r="AD12">
        <v>75</v>
      </c>
      <c r="AE12">
        <v>77</v>
      </c>
      <c r="AF12">
        <v>73</v>
      </c>
      <c r="AG12">
        <v>52</v>
      </c>
      <c r="AH12">
        <v>40</v>
      </c>
      <c r="AI12">
        <v>57</v>
      </c>
      <c r="AJ12">
        <v>50</v>
      </c>
      <c r="AK12">
        <v>74</v>
      </c>
      <c r="AL12">
        <v>70</v>
      </c>
      <c r="AM12">
        <v>62</v>
      </c>
      <c r="AN12">
        <v>68</v>
      </c>
      <c r="AO12">
        <f t="shared" si="0"/>
        <v>78.400000000000006</v>
      </c>
      <c r="AP12">
        <f t="shared" si="1"/>
        <v>62.117647058823529</v>
      </c>
      <c r="AQ12">
        <f t="shared" si="2"/>
        <v>70.918918918918919</v>
      </c>
      <c r="AR12">
        <f t="shared" si="3"/>
        <v>82.5</v>
      </c>
      <c r="AS12">
        <f t="shared" si="4"/>
        <v>63</v>
      </c>
      <c r="AT12">
        <f t="shared" si="5"/>
        <v>73</v>
      </c>
      <c r="AU12">
        <f t="shared" si="6"/>
        <v>87.480796586059753</v>
      </c>
    </row>
    <row r="13" spans="1:50">
      <c r="A13" t="s">
        <v>47</v>
      </c>
      <c r="B13">
        <v>94</v>
      </c>
      <c r="C13">
        <v>92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88</v>
      </c>
      <c r="K13">
        <v>90</v>
      </c>
      <c r="L13">
        <v>95</v>
      </c>
      <c r="M13">
        <v>100</v>
      </c>
      <c r="N13">
        <v>97</v>
      </c>
      <c r="O13">
        <v>90</v>
      </c>
      <c r="P13">
        <v>97</v>
      </c>
      <c r="Q13">
        <v>100</v>
      </c>
      <c r="R13">
        <v>95</v>
      </c>
      <c r="S13">
        <v>97</v>
      </c>
      <c r="T13">
        <v>10</v>
      </c>
      <c r="U13">
        <v>100</v>
      </c>
      <c r="V13">
        <v>95</v>
      </c>
      <c r="W13">
        <v>77</v>
      </c>
      <c r="X13">
        <v>100</v>
      </c>
      <c r="Y13">
        <v>100</v>
      </c>
      <c r="Z13">
        <v>88</v>
      </c>
      <c r="AA13">
        <v>87</v>
      </c>
      <c r="AB13">
        <v>100</v>
      </c>
      <c r="AC13">
        <v>97</v>
      </c>
      <c r="AD13">
        <v>100</v>
      </c>
      <c r="AE13">
        <v>100</v>
      </c>
      <c r="AF13">
        <v>100</v>
      </c>
      <c r="AG13">
        <v>97</v>
      </c>
      <c r="AH13">
        <v>100</v>
      </c>
      <c r="AI13">
        <v>92</v>
      </c>
      <c r="AJ13">
        <v>95</v>
      </c>
      <c r="AK13">
        <v>97</v>
      </c>
      <c r="AL13">
        <v>95</v>
      </c>
      <c r="AM13">
        <v>82</v>
      </c>
      <c r="AN13">
        <v>100</v>
      </c>
      <c r="AO13">
        <f t="shared" si="0"/>
        <v>91.55</v>
      </c>
      <c r="AP13">
        <f t="shared" si="1"/>
        <v>95.882352941176464</v>
      </c>
      <c r="AQ13">
        <f t="shared" si="2"/>
        <v>93.540540540540547</v>
      </c>
      <c r="AR13">
        <f t="shared" si="3"/>
        <v>97</v>
      </c>
      <c r="AS13">
        <f t="shared" si="4"/>
        <v>97</v>
      </c>
      <c r="AT13">
        <f t="shared" si="5"/>
        <v>97</v>
      </c>
      <c r="AU13">
        <f t="shared" si="6"/>
        <v>94.266002844950222</v>
      </c>
    </row>
    <row r="14" spans="1:50">
      <c r="A14" t="s">
        <v>48</v>
      </c>
      <c r="B14">
        <v>74</v>
      </c>
      <c r="C14">
        <v>76</v>
      </c>
      <c r="D14">
        <v>93</v>
      </c>
      <c r="E14">
        <v>90</v>
      </c>
      <c r="F14">
        <v>92</v>
      </c>
      <c r="G14">
        <v>100</v>
      </c>
      <c r="H14">
        <v>93</v>
      </c>
      <c r="I14">
        <v>70</v>
      </c>
      <c r="J14">
        <v>70</v>
      </c>
      <c r="K14">
        <v>70</v>
      </c>
      <c r="L14">
        <v>83</v>
      </c>
      <c r="M14">
        <v>90</v>
      </c>
      <c r="N14">
        <v>63</v>
      </c>
      <c r="O14">
        <v>87</v>
      </c>
      <c r="P14">
        <v>87</v>
      </c>
      <c r="Q14">
        <v>93</v>
      </c>
      <c r="R14">
        <v>80</v>
      </c>
      <c r="S14">
        <v>77</v>
      </c>
      <c r="T14">
        <v>7</v>
      </c>
      <c r="U14">
        <v>57</v>
      </c>
      <c r="V14">
        <v>80</v>
      </c>
      <c r="W14">
        <v>75</v>
      </c>
      <c r="X14">
        <v>70</v>
      </c>
      <c r="Y14">
        <v>87</v>
      </c>
      <c r="Z14">
        <v>90</v>
      </c>
      <c r="AA14">
        <v>73</v>
      </c>
      <c r="AB14">
        <v>83</v>
      </c>
      <c r="AC14">
        <v>88</v>
      </c>
      <c r="AD14">
        <v>97</v>
      </c>
      <c r="AE14">
        <v>80</v>
      </c>
      <c r="AF14">
        <v>68</v>
      </c>
      <c r="AG14">
        <v>84</v>
      </c>
      <c r="AH14">
        <v>77</v>
      </c>
      <c r="AI14">
        <v>70</v>
      </c>
      <c r="AJ14">
        <v>75</v>
      </c>
      <c r="AK14">
        <v>95</v>
      </c>
      <c r="AL14">
        <v>78</v>
      </c>
      <c r="AM14">
        <v>82</v>
      </c>
      <c r="AN14">
        <v>72</v>
      </c>
      <c r="AO14">
        <f t="shared" si="0"/>
        <v>77.849999999999994</v>
      </c>
      <c r="AP14">
        <f t="shared" si="1"/>
        <v>80.529411764705884</v>
      </c>
      <c r="AQ14">
        <f t="shared" si="2"/>
        <v>79.081081081081081</v>
      </c>
      <c r="AR14">
        <f t="shared" si="3"/>
        <v>81.5</v>
      </c>
      <c r="AS14">
        <f t="shared" si="4"/>
        <v>80</v>
      </c>
      <c r="AT14">
        <f t="shared" si="5"/>
        <v>80</v>
      </c>
      <c r="AU14">
        <f t="shared" si="6"/>
        <v>82.059743954480794</v>
      </c>
    </row>
    <row r="15" spans="1:50">
      <c r="A15" t="s">
        <v>48</v>
      </c>
      <c r="B15">
        <v>78</v>
      </c>
      <c r="C15">
        <v>71</v>
      </c>
      <c r="D15">
        <v>78</v>
      </c>
      <c r="E15">
        <v>70</v>
      </c>
      <c r="F15">
        <v>85</v>
      </c>
      <c r="G15">
        <v>90</v>
      </c>
      <c r="H15">
        <v>90</v>
      </c>
      <c r="I15">
        <v>95</v>
      </c>
      <c r="J15">
        <v>85</v>
      </c>
      <c r="K15">
        <v>82</v>
      </c>
      <c r="L15">
        <v>88</v>
      </c>
      <c r="M15">
        <v>83</v>
      </c>
      <c r="N15">
        <v>90</v>
      </c>
      <c r="O15">
        <v>83</v>
      </c>
      <c r="P15">
        <v>82</v>
      </c>
      <c r="Q15">
        <v>85</v>
      </c>
      <c r="R15">
        <v>70</v>
      </c>
      <c r="S15">
        <v>73</v>
      </c>
      <c r="T15">
        <v>7</v>
      </c>
      <c r="U15">
        <v>63</v>
      </c>
      <c r="V15">
        <v>60</v>
      </c>
      <c r="W15">
        <v>60</v>
      </c>
      <c r="X15">
        <v>62</v>
      </c>
      <c r="Y15">
        <v>87</v>
      </c>
      <c r="Z15">
        <v>77</v>
      </c>
      <c r="AA15">
        <v>75</v>
      </c>
      <c r="AB15">
        <v>95</v>
      </c>
      <c r="AC15">
        <v>92</v>
      </c>
      <c r="AD15">
        <v>93</v>
      </c>
      <c r="AE15">
        <v>78</v>
      </c>
      <c r="AF15">
        <v>68</v>
      </c>
      <c r="AG15">
        <v>77</v>
      </c>
      <c r="AH15">
        <v>73</v>
      </c>
      <c r="AI15">
        <v>72</v>
      </c>
      <c r="AJ15">
        <v>82</v>
      </c>
      <c r="AK15">
        <v>65</v>
      </c>
      <c r="AL15">
        <v>80</v>
      </c>
      <c r="AM15">
        <v>55</v>
      </c>
      <c r="AN15">
        <v>63</v>
      </c>
      <c r="AO15">
        <f t="shared" si="0"/>
        <v>75.95</v>
      </c>
      <c r="AP15">
        <f t="shared" si="1"/>
        <v>76.117647058823536</v>
      </c>
      <c r="AQ15">
        <f t="shared" si="2"/>
        <v>76.027027027027032</v>
      </c>
      <c r="AR15">
        <f t="shared" si="3"/>
        <v>82.5</v>
      </c>
      <c r="AS15">
        <f t="shared" si="4"/>
        <v>77</v>
      </c>
      <c r="AT15">
        <f t="shared" si="5"/>
        <v>78</v>
      </c>
      <c r="AU15">
        <f t="shared" si="6"/>
        <v>82.611664295874817</v>
      </c>
    </row>
    <row r="16" spans="1:50">
      <c r="A16" t="s">
        <v>48</v>
      </c>
      <c r="B16">
        <v>75</v>
      </c>
      <c r="C16">
        <v>61</v>
      </c>
      <c r="D16">
        <v>100</v>
      </c>
      <c r="E16">
        <v>100</v>
      </c>
      <c r="F16">
        <v>100</v>
      </c>
      <c r="G16">
        <v>100</v>
      </c>
      <c r="H16">
        <v>75</v>
      </c>
      <c r="I16">
        <v>85</v>
      </c>
      <c r="J16">
        <v>85</v>
      </c>
      <c r="K16">
        <v>92</v>
      </c>
      <c r="L16">
        <v>68</v>
      </c>
      <c r="M16">
        <v>88</v>
      </c>
      <c r="N16">
        <v>100</v>
      </c>
      <c r="O16">
        <v>95</v>
      </c>
      <c r="P16">
        <v>95</v>
      </c>
      <c r="Q16">
        <v>85</v>
      </c>
      <c r="R16">
        <v>63</v>
      </c>
      <c r="S16">
        <v>75</v>
      </c>
      <c r="T16">
        <v>7</v>
      </c>
      <c r="U16">
        <v>83</v>
      </c>
      <c r="V16">
        <v>50</v>
      </c>
      <c r="W16">
        <v>68</v>
      </c>
      <c r="X16">
        <v>87</v>
      </c>
      <c r="Y16">
        <v>87</v>
      </c>
      <c r="Z16">
        <v>55</v>
      </c>
      <c r="AA16">
        <v>73</v>
      </c>
      <c r="AB16">
        <v>90</v>
      </c>
      <c r="AC16">
        <v>87</v>
      </c>
      <c r="AD16">
        <v>70</v>
      </c>
      <c r="AE16">
        <v>70</v>
      </c>
      <c r="AF16">
        <v>87</v>
      </c>
      <c r="AG16">
        <v>42</v>
      </c>
      <c r="AH16">
        <v>40</v>
      </c>
      <c r="AI16">
        <v>45</v>
      </c>
      <c r="AJ16">
        <v>67</v>
      </c>
      <c r="AK16">
        <v>58</v>
      </c>
      <c r="AL16">
        <v>53</v>
      </c>
      <c r="AM16">
        <v>50</v>
      </c>
      <c r="AN16">
        <v>73</v>
      </c>
      <c r="AO16">
        <f t="shared" si="0"/>
        <v>80.7</v>
      </c>
      <c r="AP16">
        <f t="shared" si="1"/>
        <v>66.705882352941174</v>
      </c>
      <c r="AQ16">
        <f t="shared" si="2"/>
        <v>74.270270270270274</v>
      </c>
      <c r="AR16">
        <f t="shared" si="3"/>
        <v>85</v>
      </c>
      <c r="AS16">
        <f t="shared" si="4"/>
        <v>70</v>
      </c>
      <c r="AT16">
        <f t="shared" si="5"/>
        <v>75</v>
      </c>
      <c r="AU16">
        <f t="shared" si="6"/>
        <v>94.109530583214806</v>
      </c>
    </row>
    <row r="17" spans="1:47">
      <c r="A17" t="s">
        <v>48</v>
      </c>
      <c r="B17">
        <v>71</v>
      </c>
      <c r="C17">
        <v>85</v>
      </c>
      <c r="D17">
        <v>95</v>
      </c>
      <c r="E17">
        <v>80</v>
      </c>
      <c r="F17">
        <v>85</v>
      </c>
      <c r="G17">
        <v>90</v>
      </c>
      <c r="H17">
        <v>100</v>
      </c>
      <c r="I17">
        <v>75</v>
      </c>
      <c r="J17">
        <v>65</v>
      </c>
      <c r="K17">
        <v>83</v>
      </c>
      <c r="L17">
        <v>88</v>
      </c>
      <c r="M17">
        <v>95</v>
      </c>
      <c r="N17">
        <v>82</v>
      </c>
      <c r="O17">
        <v>65</v>
      </c>
      <c r="P17">
        <v>90</v>
      </c>
      <c r="Q17">
        <v>95</v>
      </c>
      <c r="R17">
        <v>82</v>
      </c>
      <c r="S17">
        <v>87</v>
      </c>
      <c r="T17">
        <v>7</v>
      </c>
      <c r="U17">
        <v>83</v>
      </c>
      <c r="V17">
        <v>52</v>
      </c>
      <c r="W17">
        <v>75</v>
      </c>
      <c r="X17">
        <v>97</v>
      </c>
      <c r="Y17">
        <v>83</v>
      </c>
      <c r="Z17">
        <v>80</v>
      </c>
      <c r="AA17">
        <v>63</v>
      </c>
      <c r="AB17">
        <v>87</v>
      </c>
      <c r="AC17">
        <v>97</v>
      </c>
      <c r="AD17">
        <v>95</v>
      </c>
      <c r="AE17">
        <v>77</v>
      </c>
      <c r="AF17">
        <v>95</v>
      </c>
      <c r="AG17">
        <v>98</v>
      </c>
      <c r="AH17">
        <v>75</v>
      </c>
      <c r="AI17">
        <v>52</v>
      </c>
      <c r="AJ17">
        <v>85</v>
      </c>
      <c r="AK17">
        <v>90</v>
      </c>
      <c r="AL17">
        <v>90</v>
      </c>
      <c r="AM17">
        <v>75</v>
      </c>
      <c r="AN17">
        <v>77</v>
      </c>
      <c r="AO17">
        <f t="shared" si="0"/>
        <v>78.7</v>
      </c>
      <c r="AP17">
        <f t="shared" si="1"/>
        <v>83.294117647058826</v>
      </c>
      <c r="AQ17">
        <f t="shared" si="2"/>
        <v>80.810810810810807</v>
      </c>
      <c r="AR17">
        <f t="shared" si="3"/>
        <v>83</v>
      </c>
      <c r="AS17">
        <f t="shared" si="4"/>
        <v>85</v>
      </c>
      <c r="AT17">
        <f t="shared" si="5"/>
        <v>83</v>
      </c>
      <c r="AU17">
        <f t="shared" si="6"/>
        <v>82.274537695590325</v>
      </c>
    </row>
    <row r="18" spans="1:47">
      <c r="C18" t="s">
        <v>49</v>
      </c>
      <c r="D18">
        <f>AVERAGE(D2:D17)</f>
        <v>93.25</v>
      </c>
      <c r="E18">
        <f t="shared" ref="E18:AN18" si="7">AVERAGE(E2:E17)</f>
        <v>92.6875</v>
      </c>
      <c r="F18">
        <f t="shared" si="7"/>
        <v>91.1875</v>
      </c>
      <c r="G18">
        <f t="shared" si="7"/>
        <v>94.125</v>
      </c>
      <c r="H18">
        <f t="shared" si="7"/>
        <v>87.9375</v>
      </c>
      <c r="I18">
        <f t="shared" si="7"/>
        <v>85.4375</v>
      </c>
      <c r="J18">
        <f t="shared" si="7"/>
        <v>82.375</v>
      </c>
      <c r="K18">
        <f t="shared" si="7"/>
        <v>79</v>
      </c>
      <c r="L18">
        <f t="shared" si="7"/>
        <v>82.125</v>
      </c>
      <c r="M18">
        <f t="shared" si="7"/>
        <v>89.875</v>
      </c>
      <c r="N18">
        <f t="shared" si="7"/>
        <v>82.5</v>
      </c>
      <c r="O18">
        <f t="shared" si="7"/>
        <v>76.4375</v>
      </c>
      <c r="P18">
        <f t="shared" si="7"/>
        <v>87.1875</v>
      </c>
      <c r="Q18">
        <f t="shared" si="7"/>
        <v>86.5</v>
      </c>
      <c r="R18">
        <f t="shared" si="7"/>
        <v>75.8125</v>
      </c>
      <c r="S18">
        <f t="shared" si="7"/>
        <v>80.125</v>
      </c>
      <c r="T18">
        <f t="shared" si="7"/>
        <v>7.9375</v>
      </c>
      <c r="U18">
        <f t="shared" si="7"/>
        <v>78</v>
      </c>
      <c r="V18">
        <f t="shared" si="7"/>
        <v>71.75</v>
      </c>
      <c r="W18">
        <f t="shared" si="7"/>
        <v>71.875</v>
      </c>
      <c r="X18">
        <f t="shared" si="7"/>
        <v>74.75</v>
      </c>
      <c r="Y18">
        <f t="shared" si="7"/>
        <v>82</v>
      </c>
      <c r="Z18">
        <f t="shared" si="7"/>
        <v>70.6875</v>
      </c>
      <c r="AA18">
        <f t="shared" si="7"/>
        <v>74.5</v>
      </c>
      <c r="AB18">
        <f t="shared" si="7"/>
        <v>83.875</v>
      </c>
      <c r="AC18">
        <f t="shared" si="7"/>
        <v>87</v>
      </c>
      <c r="AD18">
        <f t="shared" si="7"/>
        <v>85.3125</v>
      </c>
      <c r="AE18">
        <f t="shared" si="7"/>
        <v>74.5</v>
      </c>
      <c r="AF18">
        <f t="shared" si="7"/>
        <v>78.6875</v>
      </c>
      <c r="AG18">
        <f t="shared" si="7"/>
        <v>76.25</v>
      </c>
      <c r="AH18">
        <f t="shared" si="7"/>
        <v>71.25</v>
      </c>
      <c r="AI18">
        <f t="shared" si="7"/>
        <v>66.0625</v>
      </c>
      <c r="AJ18">
        <f t="shared" si="7"/>
        <v>71.8125</v>
      </c>
      <c r="AK18">
        <f t="shared" si="7"/>
        <v>74.6875</v>
      </c>
      <c r="AL18">
        <f t="shared" si="7"/>
        <v>75.5625</v>
      </c>
      <c r="AM18">
        <f t="shared" si="7"/>
        <v>67.1875</v>
      </c>
      <c r="AN18">
        <f t="shared" si="7"/>
        <v>77.875</v>
      </c>
    </row>
    <row r="19" spans="1:47" ht="60">
      <c r="C19" s="1" t="s">
        <v>50</v>
      </c>
      <c r="D19">
        <f>STDEV(D2:D18)</f>
        <v>6.3097147320619813</v>
      </c>
      <c r="E19">
        <f t="shared" ref="E19:AN19" si="8">STDEV(E2:E18)</f>
        <v>9.2986474150813994</v>
      </c>
      <c r="F19">
        <f t="shared" si="8"/>
        <v>7.7477315228394437</v>
      </c>
      <c r="G19">
        <f t="shared" si="8"/>
        <v>7.0876212511674179</v>
      </c>
      <c r="H19">
        <f t="shared" si="8"/>
        <v>9.9779052786644549</v>
      </c>
      <c r="I19">
        <f t="shared" si="8"/>
        <v>10.77014826963863</v>
      </c>
      <c r="J19">
        <f t="shared" si="8"/>
        <v>11.736028928048874</v>
      </c>
      <c r="K19">
        <f t="shared" si="8"/>
        <v>9.5916630466254382</v>
      </c>
      <c r="L19">
        <f t="shared" si="8"/>
        <v>8.7025499136747264</v>
      </c>
      <c r="M19">
        <f t="shared" si="8"/>
        <v>7.3047501668434904</v>
      </c>
      <c r="N19">
        <f t="shared" si="8"/>
        <v>14.44818327679989</v>
      </c>
      <c r="O19">
        <f t="shared" si="8"/>
        <v>16.940959056381665</v>
      </c>
      <c r="P19">
        <f t="shared" si="8"/>
        <v>8.4129271808330781</v>
      </c>
      <c r="Q19">
        <f t="shared" si="8"/>
        <v>10.636023693091325</v>
      </c>
      <c r="R19">
        <f t="shared" si="8"/>
        <v>14.483692338281699</v>
      </c>
      <c r="S19">
        <f t="shared" si="8"/>
        <v>11.362630637312822</v>
      </c>
      <c r="T19">
        <f t="shared" si="8"/>
        <v>1.0288798520721456</v>
      </c>
      <c r="U19">
        <f t="shared" si="8"/>
        <v>14.760589419125511</v>
      </c>
      <c r="V19">
        <f t="shared" si="8"/>
        <v>15.710267343364976</v>
      </c>
      <c r="W19">
        <f t="shared" si="8"/>
        <v>8.9364072758575634</v>
      </c>
      <c r="X19">
        <f t="shared" si="8"/>
        <v>16.509466981099056</v>
      </c>
      <c r="Y19">
        <f t="shared" si="8"/>
        <v>13.009611831257688</v>
      </c>
      <c r="Z19">
        <f t="shared" si="8"/>
        <v>18.322522854399718</v>
      </c>
      <c r="AA19">
        <f t="shared" si="8"/>
        <v>7.3569694847810805</v>
      </c>
      <c r="AB19">
        <f t="shared" si="8"/>
        <v>12.790988038458952</v>
      </c>
      <c r="AC19">
        <f t="shared" si="8"/>
        <v>14.022303662380159</v>
      </c>
      <c r="AD19">
        <f t="shared" si="8"/>
        <v>14.994660507994171</v>
      </c>
      <c r="AE19">
        <f t="shared" si="8"/>
        <v>13.209844813622906</v>
      </c>
      <c r="AF19">
        <f t="shared" si="8"/>
        <v>14.822781242061154</v>
      </c>
      <c r="AG19">
        <f t="shared" si="8"/>
        <v>18.659782956937093</v>
      </c>
      <c r="AH19">
        <f t="shared" si="8"/>
        <v>20.965745872732505</v>
      </c>
      <c r="AI19">
        <f t="shared" si="8"/>
        <v>14.139787613327153</v>
      </c>
      <c r="AJ19">
        <f t="shared" si="8"/>
        <v>17.066849262532319</v>
      </c>
      <c r="AK19">
        <f t="shared" si="8"/>
        <v>16.679773492167094</v>
      </c>
      <c r="AL19">
        <f t="shared" si="8"/>
        <v>16.332363385315674</v>
      </c>
      <c r="AM19">
        <f t="shared" si="8"/>
        <v>12.501093702152623</v>
      </c>
      <c r="AN19">
        <f t="shared" si="8"/>
        <v>12.066870969725333</v>
      </c>
      <c r="AP19" s="1" t="s">
        <v>51</v>
      </c>
      <c r="AQ19">
        <f>AVERAGEIF(A2:A17, "=m", AQ2:AQ17)</f>
        <v>79.642642642642656</v>
      </c>
    </row>
    <row r="20" spans="1:47">
      <c r="AP20" t="s">
        <v>52</v>
      </c>
      <c r="AQ20">
        <f>AVERAGEIF(A2:A17, "=k", AQ2:AQ17)</f>
        <v>76.019305019305008</v>
      </c>
    </row>
    <row r="22" spans="1:47" ht="75">
      <c r="C22" s="1" t="s">
        <v>53</v>
      </c>
      <c r="D22">
        <f>CORREL(B2:B17,C2:C17)</f>
        <v>0.6651548352314216</v>
      </c>
    </row>
    <row r="23" spans="1:47" ht="105">
      <c r="C23" s="1" t="s">
        <v>54</v>
      </c>
      <c r="D23">
        <f>CORREL(AO2:AO17,AP2:AP17)</f>
        <v>0.61535015589276254</v>
      </c>
    </row>
  </sheetData>
  <conditionalFormatting sqref="D2:AN17">
    <cfRule type="aboveAverage" dxfId="13" priority="12" aboveAverage="0"/>
    <cfRule type="aboveAverage" dxfId="12" priority="13"/>
    <cfRule type="cellIs" dxfId="11" priority="14" operator="greaterThan">
      <formula>"Średnia(D2:AN17)"</formula>
    </cfRule>
  </conditionalFormatting>
  <conditionalFormatting sqref="D18:AN18">
    <cfRule type="top10" dxfId="10" priority="11" rank="3"/>
    <cfRule type="top10" dxfId="9" priority="10" bottom="1" rank="3"/>
  </conditionalFormatting>
  <conditionalFormatting sqref="D19:AN19">
    <cfRule type="top10" dxfId="8" priority="9" rank="3"/>
    <cfRule type="top10" dxfId="7" priority="8" bottom="1" rank="3"/>
  </conditionalFormatting>
  <conditionalFormatting sqref="AT2:AT17">
    <cfRule type="top10" dxfId="6" priority="7" rank="1"/>
    <cfRule type="top10" dxfId="5" priority="6" bottom="1" rank="1"/>
  </conditionalFormatting>
  <conditionalFormatting sqref="AQ2:AQ17 AQ19">
    <cfRule type="top10" dxfId="4" priority="5" rank="1"/>
    <cfRule type="top10" dxfId="3" priority="4" bottom="1" rank="1"/>
  </conditionalFormatting>
  <conditionalFormatting sqref="AU2:AU17">
    <cfRule type="top10" dxfId="2" priority="3" rank="1"/>
    <cfRule type="top10" dxfId="1" priority="2" bottom="1" rank="1"/>
    <cfRule type="top10" dxfId="0" priority="1" bottom="1" rank="1"/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2006-09-22T13:37:51Z</dcterms:created>
  <dcterms:modified xsi:type="dcterms:W3CDTF">2019-10-19T16:32:29Z</dcterms:modified>
  <cp:category/>
  <cp:contentStatus/>
</cp:coreProperties>
</file>